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" windowWidth="16560" windowHeight="11114" activeTab="0"/>
  </bookViews>
  <sheets>
    <sheet name="足立区綾瀬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<sst xmlns="http://schemas.openxmlformats.org/spreadsheetml/2006/main" count="35" uniqueCount="34">
  <si>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総量規制</t>
  </si>
  <si>
    <t>2007/夏～</t>
  </si>
  <si>
    <t>サブプライムローン問題発生</t>
  </si>
  <si>
    <t>プラザ合意・円高</t>
  </si>
  <si>
    <t>第一次オイルショック</t>
  </si>
  <si>
    <t>第二次オイルショック</t>
  </si>
  <si>
    <t>山一・拓銀・日債銀・長銀破綻</t>
  </si>
  <si>
    <t>1972/07～</t>
  </si>
  <si>
    <t>列島改造ブーム</t>
  </si>
  <si>
    <t>1973/10～</t>
  </si>
  <si>
    <t>1979/02～</t>
  </si>
  <si>
    <t>1985/09～</t>
  </si>
  <si>
    <t>1990/03～</t>
  </si>
  <si>
    <t>1997・1998</t>
  </si>
  <si>
    <t>2008/09～</t>
  </si>
  <si>
    <t>リーマン・ショック</t>
  </si>
  <si>
    <t>公示  足立旧-4</t>
  </si>
  <si>
    <t>公示  足立新-2</t>
  </si>
  <si>
    <t>1970-1982</t>
  </si>
  <si>
    <t>1983-2012</t>
  </si>
  <si>
    <t>東京都足立区綾瀬4-10-21</t>
  </si>
  <si>
    <t>付近の</t>
  </si>
  <si>
    <t>地価指数</t>
  </si>
  <si>
    <t>名目GDP</t>
  </si>
  <si>
    <t>（10億円）</t>
  </si>
  <si>
    <t>東京都足立区綾瀬4-23-15</t>
  </si>
  <si>
    <t>指数</t>
  </si>
  <si>
    <t>暴走start</t>
  </si>
  <si>
    <t>地価上昇率</t>
  </si>
  <si>
    <t>（注.. 公示は毎年1/1、基準は7/1の価格 → 当年価格上昇は前期に上昇の動きがあったことを示している）</t>
  </si>
  <si>
    <t>地価公示</t>
  </si>
  <si>
    <t>推定価格</t>
  </si>
  <si>
    <t>住宅地域</t>
  </si>
  <si>
    <t>レベル3.0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</si>
</sst>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yyyy/mm"/>
    <numFmt numFmtId="178" formatCode="0.0%"/>
  </numFmts>
  <fonts count="40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9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/>
      <protection/>
    </xf>
    <xf numFmtId="0" fontId="38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39" fillId="0" borderId="0" xfId="0" applyFont="1" applyFill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3" fontId="39" fillId="0" borderId="0" xfId="0" applyNumberFormat="1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38" fontId="4" fillId="0" borderId="0" xfId="48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76" fontId="39" fillId="33" borderId="0" xfId="0" applyNumberFormat="1" applyFont="1" applyFill="1" applyBorder="1" applyAlignment="1">
      <alignment vertical="center"/>
    </xf>
    <xf numFmtId="0" fontId="39" fillId="0" borderId="10" xfId="0" applyNumberFormat="1" applyFont="1" applyFill="1" applyBorder="1" applyAlignment="1">
      <alignment horizontal="center" vertical="center"/>
    </xf>
    <xf numFmtId="0" fontId="39" fillId="0" borderId="11" xfId="0" applyNumberFormat="1" applyFont="1" applyFill="1" applyBorder="1" applyAlignment="1">
      <alignment horizontal="center" vertical="center"/>
    </xf>
    <xf numFmtId="38" fontId="39" fillId="0" borderId="0" xfId="48" applyFont="1" applyBorder="1" applyAlignment="1">
      <alignment vertical="center"/>
    </xf>
    <xf numFmtId="0" fontId="39" fillId="0" borderId="11" xfId="0" applyFont="1" applyFill="1" applyBorder="1" applyAlignment="1">
      <alignment horizontal="center" vertical="center"/>
    </xf>
    <xf numFmtId="176" fontId="39" fillId="0" borderId="0" xfId="0" applyNumberFormat="1" applyFont="1" applyFill="1" applyBorder="1" applyAlignment="1">
      <alignment vertical="center"/>
    </xf>
    <xf numFmtId="176" fontId="39" fillId="0" borderId="12" xfId="0" applyNumberFormat="1" applyFont="1" applyBorder="1" applyAlignment="1">
      <alignment vertical="center"/>
    </xf>
    <xf numFmtId="176" fontId="39" fillId="0" borderId="13" xfId="0" applyNumberFormat="1" applyFont="1" applyFill="1" applyBorder="1" applyAlignment="1">
      <alignment vertical="center"/>
    </xf>
    <xf numFmtId="176" fontId="39" fillId="0" borderId="13" xfId="0" applyNumberFormat="1" applyFont="1" applyBorder="1" applyAlignment="1">
      <alignment vertical="center"/>
    </xf>
    <xf numFmtId="176" fontId="39" fillId="34" borderId="13" xfId="0" applyNumberFormat="1" applyFont="1" applyFill="1" applyBorder="1" applyAlignment="1">
      <alignment vertical="center"/>
    </xf>
    <xf numFmtId="176" fontId="39" fillId="34" borderId="12" xfId="0" applyNumberFormat="1" applyFont="1" applyFill="1" applyBorder="1" applyAlignment="1">
      <alignment vertical="center"/>
    </xf>
    <xf numFmtId="176" fontId="39" fillId="0" borderId="12" xfId="0" applyNumberFormat="1" applyFont="1" applyFill="1" applyBorder="1" applyAlignment="1">
      <alignment vertical="center"/>
    </xf>
    <xf numFmtId="38" fontId="39" fillId="35" borderId="14" xfId="48" applyFont="1" applyFill="1" applyBorder="1" applyAlignment="1">
      <alignment vertical="center"/>
    </xf>
    <xf numFmtId="38" fontId="4" fillId="35" borderId="14" xfId="48" applyFont="1" applyFill="1" applyBorder="1" applyAlignment="1">
      <alignment vertical="center"/>
    </xf>
    <xf numFmtId="38" fontId="4" fillId="35" borderId="0" xfId="48" applyFont="1" applyFill="1" applyBorder="1" applyAlignment="1">
      <alignment vertical="center"/>
    </xf>
    <xf numFmtId="3" fontId="4" fillId="35" borderId="0" xfId="60" applyNumberFormat="1" applyFont="1" applyFill="1" applyBorder="1">
      <alignment/>
      <protection/>
    </xf>
    <xf numFmtId="38" fontId="39" fillId="35" borderId="0" xfId="48" applyFont="1" applyFill="1" applyBorder="1" applyAlignment="1">
      <alignment vertical="center"/>
    </xf>
    <xf numFmtId="3" fontId="39" fillId="0" borderId="14" xfId="0" applyNumberFormat="1" applyFont="1" applyFill="1" applyBorder="1" applyAlignment="1">
      <alignment vertical="center"/>
    </xf>
    <xf numFmtId="176" fontId="39" fillId="0" borderId="14" xfId="0" applyNumberFormat="1" applyFont="1" applyFill="1" applyBorder="1" applyAlignment="1">
      <alignment vertical="center"/>
    </xf>
    <xf numFmtId="176" fontId="39" fillId="33" borderId="14" xfId="0" applyNumberFormat="1" applyFont="1" applyFill="1" applyBorder="1" applyAlignment="1">
      <alignment vertical="center"/>
    </xf>
    <xf numFmtId="38" fontId="4" fillId="0" borderId="14" xfId="48" applyFont="1" applyFill="1" applyBorder="1" applyAlignment="1">
      <alignment vertical="center"/>
    </xf>
    <xf numFmtId="38" fontId="4" fillId="0" borderId="0" xfId="48" applyFont="1" applyFill="1" applyBorder="1" applyAlignment="1">
      <alignment vertical="center"/>
    </xf>
    <xf numFmtId="3" fontId="4" fillId="0" borderId="0" xfId="60" applyNumberFormat="1" applyFont="1" applyFill="1" applyBorder="1">
      <alignment/>
      <protection/>
    </xf>
    <xf numFmtId="38" fontId="39" fillId="0" borderId="0" xfId="48" applyFont="1" applyFill="1" applyBorder="1" applyAlignment="1">
      <alignment vertical="center"/>
    </xf>
    <xf numFmtId="38" fontId="39" fillId="0" borderId="14" xfId="48" applyFont="1" applyFill="1" applyBorder="1" applyAlignment="1">
      <alignment vertical="center"/>
    </xf>
    <xf numFmtId="178" fontId="39" fillId="0" borderId="14" xfId="42" applyNumberFormat="1" applyFont="1" applyFill="1" applyBorder="1" applyAlignment="1">
      <alignment vertical="center"/>
    </xf>
    <xf numFmtId="178" fontId="39" fillId="34" borderId="14" xfId="42" applyNumberFormat="1" applyFont="1" applyFill="1" applyBorder="1" applyAlignment="1">
      <alignment vertical="center"/>
    </xf>
    <xf numFmtId="178" fontId="39" fillId="34" borderId="0" xfId="42" applyNumberFormat="1" applyFont="1" applyFill="1" applyBorder="1" applyAlignment="1">
      <alignment vertical="center"/>
    </xf>
    <xf numFmtId="176" fontId="39" fillId="34" borderId="0" xfId="0" applyNumberFormat="1" applyFont="1" applyFill="1" applyBorder="1" applyAlignment="1">
      <alignment vertical="center"/>
    </xf>
    <xf numFmtId="176" fontId="39" fillId="34" borderId="14" xfId="0" applyNumberFormat="1" applyFont="1" applyFill="1" applyBorder="1" applyAlignment="1">
      <alignment vertical="center"/>
    </xf>
    <xf numFmtId="177" fontId="39" fillId="0" borderId="0" xfId="0" applyNumberFormat="1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right" vertical="center"/>
    </xf>
    <xf numFmtId="0" fontId="39" fillId="0" borderId="0" xfId="0" applyFont="1" applyFill="1" applyAlignment="1">
      <alignment horizontal="center" vertical="center"/>
    </xf>
    <xf numFmtId="38" fontId="4" fillId="0" borderId="0" xfId="48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A.公示-26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㎡単価指数（◆）・名目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GDP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指数（▲）</a:t>
            </a:r>
          </a:p>
        </c:rich>
      </c:tx>
      <c:layout>
        <c:manualLayout>
          <c:xMode val="factor"/>
          <c:yMode val="factor"/>
          <c:x val="0.017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75"/>
          <c:y val="0.07475"/>
          <c:w val="0.949"/>
          <c:h val="0.90975"/>
        </c:manualLayout>
      </c:layout>
      <c:lineChart>
        <c:grouping val="standard"/>
        <c:varyColors val="0"/>
        <c:ser>
          <c:idx val="0"/>
          <c:order val="0"/>
          <c:tx>
            <c:v>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'足立区綾瀬'!$C$5:$C$47</c:f>
              <c:numCache/>
            </c:numRef>
          </c:cat>
          <c:val>
            <c:numRef>
              <c:f>'足立区綾瀬'!$D$5:$D$47</c:f>
              <c:numCache/>
            </c:numRef>
          </c:val>
          <c:smooth val="0"/>
        </c:ser>
        <c:ser>
          <c:idx val="1"/>
          <c:order val="1"/>
          <c:tx>
            <c:v>B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'足立区綾瀬'!$C$5:$C$47</c:f>
              <c:numCache/>
            </c:numRef>
          </c:cat>
          <c:val>
            <c:numRef>
              <c:f>'足立区綾瀬'!$H$5:$H$47</c:f>
              <c:numCache/>
            </c:numRef>
          </c:val>
          <c:smooth val="0"/>
        </c:ser>
        <c:marker val="1"/>
        <c:axId val="45002916"/>
        <c:axId val="2373061"/>
      </c:lineChart>
      <c:catAx>
        <c:axId val="45002916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73061"/>
        <c:crosses val="autoZero"/>
        <c:auto val="1"/>
        <c:lblOffset val="300"/>
        <c:tickLblSkip val="1"/>
        <c:noMultiLvlLbl val="0"/>
      </c:catAx>
      <c:valAx>
        <c:axId val="2373061"/>
        <c:scaling>
          <c:orientation val="minMax"/>
          <c:max val="12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002916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地価上昇率の推移</a:t>
            </a:r>
          </a:p>
        </c:rich>
      </c:tx>
      <c:layout>
        <c:manualLayout>
          <c:xMode val="factor"/>
          <c:yMode val="factor"/>
          <c:x val="0.004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25"/>
          <c:y val="0.07525"/>
          <c:w val="0.9575"/>
          <c:h val="0.908"/>
        </c:manualLayout>
      </c:layout>
      <c:lineChart>
        <c:grouping val="standard"/>
        <c:varyColors val="0"/>
        <c:ser>
          <c:idx val="0"/>
          <c:order val="0"/>
          <c:tx>
            <c:v>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'足立区綾瀬'!$G$56:$G$97</c:f>
              <c:numCache/>
            </c:numRef>
          </c:cat>
          <c:val>
            <c:numRef>
              <c:f>'足立区綾瀬'!$H$56:$H$97</c:f>
              <c:numCache/>
            </c:numRef>
          </c:val>
          <c:smooth val="0"/>
        </c:ser>
        <c:marker val="1"/>
        <c:axId val="21357550"/>
        <c:axId val="58000223"/>
      </c:lineChart>
      <c:catAx>
        <c:axId val="21357550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000223"/>
        <c:crossesAt val="-40"/>
        <c:auto val="1"/>
        <c:lblOffset val="300"/>
        <c:tickLblSkip val="1"/>
        <c:noMultiLvlLbl val="0"/>
      </c:catAx>
      <c:valAx>
        <c:axId val="580002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3575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5</xdr:row>
      <xdr:rowOff>28575</xdr:rowOff>
    </xdr:from>
    <xdr:to>
      <xdr:col>17</xdr:col>
      <xdr:colOff>304800</xdr:colOff>
      <xdr:row>47</xdr:row>
      <xdr:rowOff>0</xdr:rowOff>
    </xdr:to>
    <xdr:graphicFrame>
      <xdr:nvGraphicFramePr>
        <xdr:cNvPr id="1" name="Chart 13"/>
        <xdr:cNvGraphicFramePr/>
      </xdr:nvGraphicFramePr>
      <xdr:xfrm>
        <a:off x="4476750" y="742950"/>
        <a:ext cx="6343650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</xdr:colOff>
      <xdr:row>55</xdr:row>
      <xdr:rowOff>28575</xdr:rowOff>
    </xdr:from>
    <xdr:to>
      <xdr:col>17</xdr:col>
      <xdr:colOff>276225</xdr:colOff>
      <xdr:row>97</xdr:row>
      <xdr:rowOff>0</xdr:rowOff>
    </xdr:to>
    <xdr:graphicFrame>
      <xdr:nvGraphicFramePr>
        <xdr:cNvPr id="2" name="Chart 13"/>
        <xdr:cNvGraphicFramePr/>
      </xdr:nvGraphicFramePr>
      <xdr:xfrm>
        <a:off x="4457700" y="7886700"/>
        <a:ext cx="6334125" cy="597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95" zoomScaleNormal="95" zoomScalePageLayoutView="0" workbookViewId="0" topLeftCell="A1">
      <selection activeCell="B9" sqref="B9"/>
    </sheetView>
  </sheetViews>
  <sheetFormatPr defaultColWidth="9.00390625" defaultRowHeight="11.25" customHeight="1"/>
  <cols>
    <col min="1" max="1" width="1.12109375" style="2" customWidth="1"/>
    <col min="2" max="2" width="7.50390625" style="2" customWidth="1"/>
    <col min="3" max="3" width="5.50390625" style="3" customWidth="1"/>
    <col min="4" max="4" width="8.375" style="2" customWidth="1"/>
    <col min="5" max="5" width="12.00390625" style="3" customWidth="1"/>
    <col min="6" max="6" width="6.875" style="2" customWidth="1"/>
    <col min="7" max="8" width="8.375" style="3" customWidth="1"/>
    <col min="9" max="16384" width="8.875" style="2" customWidth="1"/>
  </cols>
  <sheetData>
    <row r="1" spans="2:8" ht="11.25" customHeight="1">
      <c r="B1" s="40" t="s">
        <v>16</v>
      </c>
      <c r="C1" s="40"/>
      <c r="D1" s="42" t="s">
        <v>25</v>
      </c>
      <c r="E1" s="42"/>
      <c r="F1" s="3" t="s">
        <v>18</v>
      </c>
      <c r="H1" s="3" t="s">
        <v>32</v>
      </c>
    </row>
    <row r="2" spans="2:6" ht="11.25" customHeight="1">
      <c r="B2" s="40" t="s">
        <v>17</v>
      </c>
      <c r="C2" s="40"/>
      <c r="D2" s="42" t="s">
        <v>20</v>
      </c>
      <c r="E2" s="42"/>
      <c r="F2" s="3" t="s">
        <v>19</v>
      </c>
    </row>
    <row r="3" spans="3:8" ht="11.25" customHeight="1">
      <c r="C3" s="5"/>
      <c r="D3" s="7" t="s">
        <v>21</v>
      </c>
      <c r="E3" s="6" t="s">
        <v>30</v>
      </c>
      <c r="F3" s="5"/>
      <c r="G3" s="6" t="s">
        <v>23</v>
      </c>
      <c r="H3" s="6" t="s">
        <v>23</v>
      </c>
    </row>
    <row r="4" spans="3:8" s="3" customFormat="1" ht="11.25" customHeight="1">
      <c r="C4" s="5"/>
      <c r="D4" s="7" t="s">
        <v>22</v>
      </c>
      <c r="E4" s="6" t="s">
        <v>31</v>
      </c>
      <c r="F4" s="5"/>
      <c r="G4" s="6" t="s">
        <v>24</v>
      </c>
      <c r="H4" s="5" t="s">
        <v>26</v>
      </c>
    </row>
    <row r="5" spans="3:8" ht="11.25" customHeight="1">
      <c r="C5" s="12">
        <v>1970</v>
      </c>
      <c r="D5" s="14">
        <v>100</v>
      </c>
      <c r="E5" s="21">
        <f>ROUND(E$47/D$47*D5,-2)</f>
        <v>39200</v>
      </c>
      <c r="F5" s="25"/>
      <c r="G5" s="28">
        <v>73344.9</v>
      </c>
      <c r="H5" s="26">
        <v>100</v>
      </c>
    </row>
    <row r="6" spans="3:8" ht="11.25" customHeight="1">
      <c r="C6" s="9">
        <f>C5+1</f>
        <v>1971</v>
      </c>
      <c r="D6" s="15">
        <v>130.43</v>
      </c>
      <c r="E6" s="22">
        <f aca="true" t="shared" si="0" ref="E6:E46">ROUND(E$47/D$47*D6,-2)</f>
        <v>51100</v>
      </c>
      <c r="F6" s="4"/>
      <c r="G6" s="29">
        <v>80701.3</v>
      </c>
      <c r="H6" s="36">
        <f>ROUND(G6/G$5*100,1)</f>
        <v>110</v>
      </c>
    </row>
    <row r="7" spans="3:8" ht="11.25" customHeight="1">
      <c r="C7" s="9">
        <f aca="true" t="shared" si="1" ref="C7:C22">C6+1</f>
        <v>1972</v>
      </c>
      <c r="D7" s="15">
        <v>142.39</v>
      </c>
      <c r="E7" s="22">
        <f t="shared" si="0"/>
        <v>55800</v>
      </c>
      <c r="F7" s="4"/>
      <c r="G7" s="29">
        <v>92394.4</v>
      </c>
      <c r="H7" s="36">
        <f>ROUND(G7/G$5*100,1)</f>
        <v>126</v>
      </c>
    </row>
    <row r="8" spans="3:8" ht="11.25" customHeight="1">
      <c r="C8" s="9">
        <f t="shared" si="1"/>
        <v>1973</v>
      </c>
      <c r="D8" s="16">
        <v>181.52</v>
      </c>
      <c r="E8" s="22">
        <f t="shared" si="0"/>
        <v>71100</v>
      </c>
      <c r="F8" s="4"/>
      <c r="G8" s="29">
        <v>112498.1</v>
      </c>
      <c r="H8" s="36">
        <f aca="true" t="shared" si="2" ref="H8:H45">ROUND(G8/G$5*100,1)</f>
        <v>153.4</v>
      </c>
    </row>
    <row r="9" spans="2:8" ht="11.25" customHeight="1">
      <c r="B9" s="3"/>
      <c r="C9" s="9">
        <f t="shared" si="1"/>
        <v>1974</v>
      </c>
      <c r="D9" s="17">
        <v>254.35</v>
      </c>
      <c r="E9" s="22">
        <f t="shared" si="0"/>
        <v>99600</v>
      </c>
      <c r="F9" s="13"/>
      <c r="G9" s="29">
        <v>134243.8</v>
      </c>
      <c r="H9" s="36">
        <f t="shared" si="2"/>
        <v>183</v>
      </c>
    </row>
    <row r="10" spans="2:8" ht="11.25" customHeight="1">
      <c r="B10" s="3"/>
      <c r="C10" s="9">
        <f t="shared" si="1"/>
        <v>1975</v>
      </c>
      <c r="D10" s="17">
        <v>226.09</v>
      </c>
      <c r="E10" s="22">
        <f t="shared" si="0"/>
        <v>88600</v>
      </c>
      <c r="F10" s="13"/>
      <c r="G10" s="29">
        <v>148327.1</v>
      </c>
      <c r="H10" s="36">
        <f t="shared" si="2"/>
        <v>202.2</v>
      </c>
    </row>
    <row r="11" spans="2:8" ht="11.25" customHeight="1">
      <c r="B11" s="3"/>
      <c r="C11" s="9">
        <f t="shared" si="1"/>
        <v>1976</v>
      </c>
      <c r="D11" s="17">
        <v>232.61</v>
      </c>
      <c r="E11" s="22">
        <f t="shared" si="0"/>
        <v>91100</v>
      </c>
      <c r="F11" s="13"/>
      <c r="G11" s="29">
        <v>166573.3</v>
      </c>
      <c r="H11" s="36">
        <f t="shared" si="2"/>
        <v>227.1</v>
      </c>
    </row>
    <row r="12" spans="2:8" ht="11.25" customHeight="1">
      <c r="B12" s="3"/>
      <c r="C12" s="9">
        <f t="shared" si="1"/>
        <v>1977</v>
      </c>
      <c r="D12" s="17">
        <v>234.78</v>
      </c>
      <c r="E12" s="22">
        <f t="shared" si="0"/>
        <v>92000</v>
      </c>
      <c r="F12" s="13"/>
      <c r="G12" s="29">
        <v>185622</v>
      </c>
      <c r="H12" s="36">
        <f t="shared" si="2"/>
        <v>253.1</v>
      </c>
    </row>
    <row r="13" spans="3:8" ht="11.25" customHeight="1">
      <c r="C13" s="9">
        <f t="shared" si="1"/>
        <v>1978</v>
      </c>
      <c r="D13" s="17">
        <v>239.13</v>
      </c>
      <c r="E13" s="22">
        <f t="shared" si="0"/>
        <v>93700</v>
      </c>
      <c r="F13" s="13"/>
      <c r="G13" s="29">
        <v>204404.1</v>
      </c>
      <c r="H13" s="36">
        <f t="shared" si="2"/>
        <v>278.7</v>
      </c>
    </row>
    <row r="14" spans="3:8" ht="11.25" customHeight="1">
      <c r="C14" s="9">
        <f t="shared" si="1"/>
        <v>1979</v>
      </c>
      <c r="D14" s="17">
        <v>258.7</v>
      </c>
      <c r="E14" s="22">
        <f t="shared" si="0"/>
        <v>101300</v>
      </c>
      <c r="F14" s="13"/>
      <c r="G14" s="29">
        <v>221546.6</v>
      </c>
      <c r="H14" s="36">
        <f t="shared" si="2"/>
        <v>302.1</v>
      </c>
    </row>
    <row r="15" spans="3:8" ht="11.25" customHeight="1">
      <c r="C15" s="10">
        <f t="shared" si="1"/>
        <v>1980</v>
      </c>
      <c r="D15" s="18">
        <v>313.04</v>
      </c>
      <c r="E15" s="21">
        <f t="shared" si="0"/>
        <v>122600</v>
      </c>
      <c r="F15" s="26"/>
      <c r="G15" s="28">
        <v>240175.9</v>
      </c>
      <c r="H15" s="37">
        <f t="shared" si="2"/>
        <v>327.5</v>
      </c>
    </row>
    <row r="16" spans="1:8" ht="11.25" customHeight="1">
      <c r="A16" s="3"/>
      <c r="C16" s="9">
        <f t="shared" si="1"/>
        <v>1981</v>
      </c>
      <c r="D16" s="17">
        <v>354.35</v>
      </c>
      <c r="E16" s="22">
        <f t="shared" si="0"/>
        <v>138800</v>
      </c>
      <c r="F16" s="4"/>
      <c r="G16" s="29">
        <v>257962.9</v>
      </c>
      <c r="H16" s="36">
        <f t="shared" si="2"/>
        <v>351.7</v>
      </c>
    </row>
    <row r="17" spans="3:8" ht="11.25" customHeight="1">
      <c r="C17" s="9">
        <f t="shared" si="1"/>
        <v>1982</v>
      </c>
      <c r="D17" s="17">
        <v>369.57</v>
      </c>
      <c r="E17" s="22">
        <f t="shared" si="0"/>
        <v>144800</v>
      </c>
      <c r="F17" s="4"/>
      <c r="G17" s="29">
        <v>270600.7</v>
      </c>
      <c r="H17" s="36">
        <f t="shared" si="2"/>
        <v>368.9</v>
      </c>
    </row>
    <row r="18" spans="3:8" ht="11.25" customHeight="1">
      <c r="C18" s="9">
        <f t="shared" si="1"/>
        <v>1983</v>
      </c>
      <c r="D18" s="17">
        <v>380.66</v>
      </c>
      <c r="E18" s="22">
        <f t="shared" si="0"/>
        <v>149100</v>
      </c>
      <c r="F18" s="13">
        <v>100</v>
      </c>
      <c r="G18" s="29">
        <v>281767.1</v>
      </c>
      <c r="H18" s="36">
        <f t="shared" si="2"/>
        <v>384.2</v>
      </c>
    </row>
    <row r="19" spans="3:8" ht="11.25" customHeight="1">
      <c r="C19" s="9">
        <f t="shared" si="1"/>
        <v>1984</v>
      </c>
      <c r="D19" s="17">
        <v>388.81</v>
      </c>
      <c r="E19" s="22">
        <f t="shared" si="0"/>
        <v>152300</v>
      </c>
      <c r="F19" s="8">
        <f aca="true" t="shared" si="3" ref="F19:F47">D19/D$18*100</f>
        <v>102.14101823149267</v>
      </c>
      <c r="G19" s="29">
        <v>300543</v>
      </c>
      <c r="H19" s="36">
        <f t="shared" si="2"/>
        <v>409.8</v>
      </c>
    </row>
    <row r="20" spans="3:8" ht="11.25" customHeight="1">
      <c r="C20" s="9">
        <f t="shared" si="1"/>
        <v>1985</v>
      </c>
      <c r="D20" s="17">
        <v>394.21</v>
      </c>
      <c r="E20" s="23">
        <f t="shared" si="0"/>
        <v>154400</v>
      </c>
      <c r="F20" s="8">
        <f t="shared" si="3"/>
        <v>103.55960699837124</v>
      </c>
      <c r="G20" s="30">
        <v>320418.7</v>
      </c>
      <c r="H20" s="36">
        <f t="shared" si="2"/>
        <v>436.9</v>
      </c>
    </row>
    <row r="21" spans="2:8" ht="11.25" customHeight="1">
      <c r="B21" s="3" t="s">
        <v>27</v>
      </c>
      <c r="C21" s="9">
        <f t="shared" si="1"/>
        <v>1986</v>
      </c>
      <c r="D21" s="17">
        <v>406.39</v>
      </c>
      <c r="E21" s="23">
        <f t="shared" si="0"/>
        <v>159200</v>
      </c>
      <c r="F21" s="8">
        <f t="shared" si="3"/>
        <v>106.75931277255293</v>
      </c>
      <c r="G21" s="30">
        <v>335457.2</v>
      </c>
      <c r="H21" s="36">
        <f t="shared" si="2"/>
        <v>457.4</v>
      </c>
    </row>
    <row r="22" spans="3:8" ht="11.25" customHeight="1">
      <c r="C22" s="9">
        <f t="shared" si="1"/>
        <v>1987</v>
      </c>
      <c r="D22" s="17">
        <v>499.88</v>
      </c>
      <c r="E22" s="22">
        <f t="shared" si="0"/>
        <v>195800</v>
      </c>
      <c r="F22" s="8">
        <f t="shared" si="3"/>
        <v>131.31928755319706</v>
      </c>
      <c r="G22" s="29">
        <v>349759.6</v>
      </c>
      <c r="H22" s="36">
        <f t="shared" si="2"/>
        <v>476.9</v>
      </c>
    </row>
    <row r="23" spans="3:8" ht="11.25" customHeight="1">
      <c r="C23" s="9">
        <f aca="true" t="shared" si="4" ref="C23:C47">C22+1</f>
        <v>1988</v>
      </c>
      <c r="D23" s="17">
        <v>1040.38</v>
      </c>
      <c r="E23" s="22">
        <f t="shared" si="0"/>
        <v>407600</v>
      </c>
      <c r="F23" s="8">
        <f t="shared" si="3"/>
        <v>273.3095150528031</v>
      </c>
      <c r="G23" s="29">
        <v>373973.2</v>
      </c>
      <c r="H23" s="36">
        <f t="shared" si="2"/>
        <v>509.9</v>
      </c>
    </row>
    <row r="24" spans="3:8" ht="11.25" customHeight="1">
      <c r="C24" s="9">
        <f t="shared" si="4"/>
        <v>1989</v>
      </c>
      <c r="D24" s="17">
        <v>1040.38</v>
      </c>
      <c r="E24" s="22">
        <f t="shared" si="0"/>
        <v>407600</v>
      </c>
      <c r="F24" s="8">
        <f t="shared" si="3"/>
        <v>273.3095150528031</v>
      </c>
      <c r="G24" s="29">
        <v>399998.3</v>
      </c>
      <c r="H24" s="36">
        <f t="shared" si="2"/>
        <v>545.4</v>
      </c>
    </row>
    <row r="25" spans="3:8" ht="11.25" customHeight="1">
      <c r="C25" s="10">
        <f t="shared" si="4"/>
        <v>1990</v>
      </c>
      <c r="D25" s="18">
        <v>1095.92</v>
      </c>
      <c r="E25" s="21">
        <f t="shared" si="0"/>
        <v>429300</v>
      </c>
      <c r="F25" s="27">
        <f t="shared" si="3"/>
        <v>287.8999632217727</v>
      </c>
      <c r="G25" s="28">
        <v>430039.8</v>
      </c>
      <c r="H25" s="37">
        <f t="shared" si="2"/>
        <v>586.3</v>
      </c>
    </row>
    <row r="26" spans="1:8" ht="11.25" customHeight="1">
      <c r="A26" s="3"/>
      <c r="B26" s="3" t="s">
        <v>33</v>
      </c>
      <c r="C26" s="9">
        <f t="shared" si="4"/>
        <v>1991</v>
      </c>
      <c r="D26" s="17">
        <v>1143.35</v>
      </c>
      <c r="E26" s="22">
        <f t="shared" si="0"/>
        <v>447900</v>
      </c>
      <c r="F26" s="8">
        <f t="shared" si="3"/>
        <v>300.3599012241895</v>
      </c>
      <c r="G26" s="29">
        <v>458299.1</v>
      </c>
      <c r="H26" s="36">
        <f t="shared" si="2"/>
        <v>624.9</v>
      </c>
    </row>
    <row r="27" spans="3:8" ht="11.25" customHeight="1">
      <c r="C27" s="9">
        <f t="shared" si="4"/>
        <v>1992</v>
      </c>
      <c r="D27" s="17">
        <v>1048.49</v>
      </c>
      <c r="E27" s="22">
        <f t="shared" si="0"/>
        <v>410800</v>
      </c>
      <c r="F27" s="8">
        <f t="shared" si="3"/>
        <v>275.44002521935585</v>
      </c>
      <c r="G27" s="29">
        <v>471020.7</v>
      </c>
      <c r="H27" s="36">
        <f t="shared" si="2"/>
        <v>642.2</v>
      </c>
    </row>
    <row r="28" spans="3:8" ht="11.25" customHeight="1">
      <c r="C28" s="9">
        <f t="shared" si="4"/>
        <v>1993</v>
      </c>
      <c r="D28" s="17">
        <v>854.81</v>
      </c>
      <c r="E28" s="22">
        <f t="shared" si="0"/>
        <v>334900</v>
      </c>
      <c r="F28" s="8">
        <f t="shared" si="3"/>
        <v>224.5599747806441</v>
      </c>
      <c r="G28" s="29">
        <v>475381.1</v>
      </c>
      <c r="H28" s="36">
        <f t="shared" si="2"/>
        <v>648.1</v>
      </c>
    </row>
    <row r="29" spans="3:8" ht="11.25" customHeight="1">
      <c r="C29" s="9">
        <f t="shared" si="4"/>
        <v>1994</v>
      </c>
      <c r="D29" s="17">
        <v>788.42</v>
      </c>
      <c r="E29" s="22">
        <f t="shared" si="0"/>
        <v>308900</v>
      </c>
      <c r="F29" s="8">
        <f t="shared" si="3"/>
        <v>207.11921399674247</v>
      </c>
      <c r="G29" s="29">
        <v>479260.1</v>
      </c>
      <c r="H29" s="36">
        <f t="shared" si="2"/>
        <v>653.4</v>
      </c>
    </row>
    <row r="30" spans="3:8" ht="11.25" customHeight="1">
      <c r="C30" s="9">
        <f t="shared" si="4"/>
        <v>1995</v>
      </c>
      <c r="D30" s="17">
        <v>726.11</v>
      </c>
      <c r="E30" s="22">
        <f t="shared" si="0"/>
        <v>284500</v>
      </c>
      <c r="F30" s="8">
        <f t="shared" si="3"/>
        <v>190.75027583670465</v>
      </c>
      <c r="G30" s="29">
        <v>483220.2</v>
      </c>
      <c r="H30" s="36">
        <f t="shared" si="2"/>
        <v>658.8</v>
      </c>
    </row>
    <row r="31" spans="3:8" ht="11.25" customHeight="1">
      <c r="C31" s="9">
        <f t="shared" si="4"/>
        <v>1996</v>
      </c>
      <c r="D31" s="17">
        <v>665.13</v>
      </c>
      <c r="E31" s="22">
        <f t="shared" si="0"/>
        <v>260600</v>
      </c>
      <c r="F31" s="8">
        <f t="shared" si="3"/>
        <v>174.73073083591655</v>
      </c>
      <c r="G31" s="29">
        <v>500309.7</v>
      </c>
      <c r="H31" s="36">
        <f t="shared" si="2"/>
        <v>682.1</v>
      </c>
    </row>
    <row r="32" spans="3:8" ht="11.25" customHeight="1">
      <c r="C32" s="9">
        <f t="shared" si="4"/>
        <v>1997</v>
      </c>
      <c r="D32" s="17">
        <v>620.44</v>
      </c>
      <c r="E32" s="22">
        <f t="shared" si="0"/>
        <v>243100</v>
      </c>
      <c r="F32" s="8">
        <f t="shared" si="3"/>
        <v>162.99059528187885</v>
      </c>
      <c r="G32" s="29">
        <v>509645.3</v>
      </c>
      <c r="H32" s="36">
        <f t="shared" si="2"/>
        <v>694.9</v>
      </c>
    </row>
    <row r="33" spans="3:8" ht="11.25" customHeight="1">
      <c r="C33" s="9">
        <f t="shared" si="4"/>
        <v>1998</v>
      </c>
      <c r="D33" s="17">
        <v>594.71</v>
      </c>
      <c r="E33" s="22">
        <f t="shared" si="0"/>
        <v>233000</v>
      </c>
      <c r="F33" s="8">
        <f t="shared" si="3"/>
        <v>156.2312825093259</v>
      </c>
      <c r="G33" s="29">
        <v>498499.3</v>
      </c>
      <c r="H33" s="36">
        <f t="shared" si="2"/>
        <v>679.7</v>
      </c>
    </row>
    <row r="34" spans="3:8" ht="11.25" customHeight="1">
      <c r="C34" s="9">
        <f t="shared" si="4"/>
        <v>1999</v>
      </c>
      <c r="D34" s="17">
        <v>547.27</v>
      </c>
      <c r="E34" s="22">
        <f t="shared" si="0"/>
        <v>214400</v>
      </c>
      <c r="F34" s="8">
        <f t="shared" si="3"/>
        <v>143.76871749067408</v>
      </c>
      <c r="G34" s="29">
        <v>495144.5</v>
      </c>
      <c r="H34" s="36">
        <f t="shared" si="2"/>
        <v>675.1</v>
      </c>
    </row>
    <row r="35" spans="3:8" ht="11.25" customHeight="1">
      <c r="C35" s="10">
        <f t="shared" si="4"/>
        <v>2000</v>
      </c>
      <c r="D35" s="18">
        <v>520.17</v>
      </c>
      <c r="E35" s="21">
        <f t="shared" si="0"/>
        <v>203800</v>
      </c>
      <c r="F35" s="27">
        <f t="shared" si="3"/>
        <v>136.64950349393158</v>
      </c>
      <c r="G35" s="28">
        <v>502549.7</v>
      </c>
      <c r="H35" s="37">
        <f t="shared" si="2"/>
        <v>685.2</v>
      </c>
    </row>
    <row r="36" spans="3:8" ht="11.25" customHeight="1">
      <c r="C36" s="9">
        <f t="shared" si="4"/>
        <v>2001</v>
      </c>
      <c r="D36" s="17">
        <v>501.22</v>
      </c>
      <c r="E36" s="24">
        <f t="shared" si="0"/>
        <v>196400</v>
      </c>
      <c r="F36" s="8">
        <f t="shared" si="3"/>
        <v>131.67130772868177</v>
      </c>
      <c r="G36" s="31">
        <v>496744.2</v>
      </c>
      <c r="H36" s="36">
        <f t="shared" si="2"/>
        <v>677.3</v>
      </c>
    </row>
    <row r="37" spans="3:8" ht="11.25" customHeight="1">
      <c r="C37" s="9">
        <f t="shared" si="4"/>
        <v>2002</v>
      </c>
      <c r="D37" s="17">
        <v>497.14</v>
      </c>
      <c r="E37" s="24">
        <f t="shared" si="0"/>
        <v>194800</v>
      </c>
      <c r="F37" s="8">
        <f t="shared" si="3"/>
        <v>130.59948510481794</v>
      </c>
      <c r="G37" s="31">
        <v>489080.8</v>
      </c>
      <c r="H37" s="36">
        <f t="shared" si="2"/>
        <v>666.8</v>
      </c>
    </row>
    <row r="38" spans="3:8" ht="11.25" customHeight="1">
      <c r="C38" s="9">
        <f t="shared" si="4"/>
        <v>2003</v>
      </c>
      <c r="D38" s="15">
        <v>489.03</v>
      </c>
      <c r="E38" s="24">
        <f t="shared" si="0"/>
        <v>191600</v>
      </c>
      <c r="F38" s="8">
        <f t="shared" si="3"/>
        <v>128.4689749382651</v>
      </c>
      <c r="G38" s="31">
        <v>488424.3</v>
      </c>
      <c r="H38" s="36">
        <f t="shared" si="2"/>
        <v>665.9</v>
      </c>
    </row>
    <row r="39" spans="3:8" ht="11.25" customHeight="1">
      <c r="C39" s="9">
        <f t="shared" si="4"/>
        <v>2004</v>
      </c>
      <c r="D39" s="15">
        <v>483.63</v>
      </c>
      <c r="E39" s="24">
        <f t="shared" si="0"/>
        <v>189500</v>
      </c>
      <c r="F39" s="8">
        <f t="shared" si="3"/>
        <v>127.05038617138653</v>
      </c>
      <c r="G39" s="31">
        <v>493566.1</v>
      </c>
      <c r="H39" s="36">
        <f t="shared" si="2"/>
        <v>672.9</v>
      </c>
    </row>
    <row r="40" spans="3:8" ht="11.25" customHeight="1">
      <c r="C40" s="9">
        <f t="shared" si="4"/>
        <v>2005</v>
      </c>
      <c r="D40" s="15">
        <v>483.63</v>
      </c>
      <c r="E40" s="24">
        <f t="shared" si="0"/>
        <v>189500</v>
      </c>
      <c r="F40" s="8">
        <f t="shared" si="3"/>
        <v>127.05038617138653</v>
      </c>
      <c r="G40" s="31">
        <v>493484.6</v>
      </c>
      <c r="H40" s="36">
        <f t="shared" si="2"/>
        <v>672.8</v>
      </c>
    </row>
    <row r="41" spans="3:8" ht="11.25" customHeight="1">
      <c r="C41" s="9">
        <f t="shared" si="4"/>
        <v>2006</v>
      </c>
      <c r="D41" s="15">
        <v>499.88</v>
      </c>
      <c r="E41" s="24">
        <f t="shared" si="0"/>
        <v>195800</v>
      </c>
      <c r="F41" s="8">
        <f t="shared" si="3"/>
        <v>131.31928755319706</v>
      </c>
      <c r="G41" s="31">
        <v>496472.1</v>
      </c>
      <c r="H41" s="36">
        <f t="shared" si="2"/>
        <v>676.9</v>
      </c>
    </row>
    <row r="42" spans="3:8" ht="11.25" customHeight="1">
      <c r="C42" s="9">
        <f t="shared" si="4"/>
        <v>2007</v>
      </c>
      <c r="D42" s="15">
        <v>573.01</v>
      </c>
      <c r="E42" s="24">
        <f t="shared" si="0"/>
        <v>224500</v>
      </c>
      <c r="F42" s="8">
        <f t="shared" si="3"/>
        <v>150.530657279462</v>
      </c>
      <c r="G42" s="31">
        <v>503436.7</v>
      </c>
      <c r="H42" s="36">
        <f t="shared" si="2"/>
        <v>686.4</v>
      </c>
    </row>
    <row r="43" spans="3:8" ht="11.25" customHeight="1">
      <c r="C43" s="9">
        <f t="shared" si="4"/>
        <v>2008</v>
      </c>
      <c r="D43" s="15">
        <v>601.48</v>
      </c>
      <c r="E43" s="24">
        <f t="shared" si="0"/>
        <v>235600</v>
      </c>
      <c r="F43" s="8">
        <f t="shared" si="3"/>
        <v>158.00977250039406</v>
      </c>
      <c r="G43" s="31">
        <v>492905.3</v>
      </c>
      <c r="H43" s="36">
        <f t="shared" si="2"/>
        <v>672</v>
      </c>
    </row>
    <row r="44" spans="3:8" ht="11.25" customHeight="1">
      <c r="C44" s="9">
        <f t="shared" si="4"/>
        <v>2009</v>
      </c>
      <c r="D44" s="15">
        <v>593.33</v>
      </c>
      <c r="E44" s="24">
        <f t="shared" si="0"/>
        <v>232400</v>
      </c>
      <c r="F44" s="8">
        <f t="shared" si="3"/>
        <v>155.8687542689014</v>
      </c>
      <c r="G44" s="31">
        <v>463252.7</v>
      </c>
      <c r="H44" s="36">
        <f t="shared" si="2"/>
        <v>631.6</v>
      </c>
    </row>
    <row r="45" spans="3:8" ht="11.25" customHeight="1">
      <c r="C45" s="9">
        <f t="shared" si="4"/>
        <v>2010</v>
      </c>
      <c r="D45" s="15">
        <v>564.9</v>
      </c>
      <c r="E45" s="24">
        <f t="shared" si="0"/>
        <v>221300</v>
      </c>
      <c r="F45" s="8">
        <f t="shared" si="3"/>
        <v>148.40014711290914</v>
      </c>
      <c r="G45" s="31">
        <v>475337.5</v>
      </c>
      <c r="H45" s="36">
        <f t="shared" si="2"/>
        <v>648.1</v>
      </c>
    </row>
    <row r="46" spans="3:17" ht="11.25" customHeight="1">
      <c r="C46" s="10">
        <f t="shared" si="4"/>
        <v>2011</v>
      </c>
      <c r="D46" s="19">
        <v>551.35</v>
      </c>
      <c r="E46" s="20">
        <f t="shared" si="0"/>
        <v>216000</v>
      </c>
      <c r="F46" s="27">
        <f t="shared" si="3"/>
        <v>144.8405401145379</v>
      </c>
      <c r="G46" s="32">
        <v>464276.2</v>
      </c>
      <c r="H46" s="37">
        <f>ROUND(G46/G$5*100,1)</f>
        <v>633</v>
      </c>
      <c r="I46" s="3"/>
      <c r="J46" s="3"/>
      <c r="K46" s="3"/>
      <c r="L46" s="3"/>
      <c r="M46" s="3"/>
      <c r="N46" s="3"/>
      <c r="O46" s="3"/>
      <c r="P46" s="3"/>
      <c r="Q46" s="3"/>
    </row>
    <row r="47" spans="3:8" s="3" customFormat="1" ht="11.25" customHeight="1">
      <c r="C47" s="9">
        <f t="shared" si="4"/>
        <v>2012</v>
      </c>
      <c r="D47" s="16">
        <v>551.35</v>
      </c>
      <c r="E47" s="11">
        <v>216000</v>
      </c>
      <c r="F47" s="8">
        <f t="shared" si="3"/>
        <v>144.8405401145379</v>
      </c>
      <c r="G47" s="31"/>
      <c r="H47" s="36"/>
    </row>
    <row r="48" spans="6:8" s="3" customFormat="1" ht="11.25" customHeight="1">
      <c r="F48" s="1"/>
      <c r="G48" s="1"/>
      <c r="H48" s="1"/>
    </row>
    <row r="49" spans="3:8" s="3" customFormat="1" ht="11.25" customHeight="1">
      <c r="C49" s="3" t="s">
        <v>29</v>
      </c>
      <c r="F49" s="1"/>
      <c r="G49" s="1"/>
      <c r="H49" s="1"/>
    </row>
    <row r="50" spans="6:8" s="3" customFormat="1" ht="11.25" customHeight="1">
      <c r="F50" s="1"/>
      <c r="G50" s="1"/>
      <c r="H50" s="1"/>
    </row>
    <row r="51" spans="6:8" s="3" customFormat="1" ht="11.25" customHeight="1">
      <c r="F51" s="1"/>
      <c r="G51" s="1"/>
      <c r="H51" s="1"/>
    </row>
    <row r="52" spans="6:8" s="3" customFormat="1" ht="11.25" customHeight="1">
      <c r="F52" s="1"/>
      <c r="G52" s="1"/>
      <c r="H52" s="6"/>
    </row>
    <row r="53" spans="6:8" s="3" customFormat="1" ht="11.25" customHeight="1">
      <c r="F53" s="1"/>
      <c r="G53" s="41" t="s">
        <v>28</v>
      </c>
      <c r="H53" s="41"/>
    </row>
    <row r="54" spans="6:8" s="3" customFormat="1" ht="11.25" customHeight="1">
      <c r="F54" s="1"/>
      <c r="G54" s="1"/>
      <c r="H54" s="5"/>
    </row>
    <row r="55" spans="6:8" s="3" customFormat="1" ht="11.25" customHeight="1">
      <c r="F55" s="1"/>
      <c r="G55" s="12">
        <v>1970</v>
      </c>
      <c r="H55" s="33"/>
    </row>
    <row r="56" spans="2:8" s="3" customFormat="1" ht="11.25" customHeight="1">
      <c r="B56" s="38" t="s">
        <v>7</v>
      </c>
      <c r="C56" s="38"/>
      <c r="D56" s="3" t="s">
        <v>8</v>
      </c>
      <c r="F56" s="1"/>
      <c r="G56" s="9">
        <f>G55+1</f>
        <v>1971</v>
      </c>
      <c r="H56" s="35">
        <f>(D6-D5)/D5</f>
        <v>0.30430000000000007</v>
      </c>
    </row>
    <row r="57" spans="2:8" s="3" customFormat="1" ht="11.25" customHeight="1">
      <c r="B57" s="38" t="s">
        <v>9</v>
      </c>
      <c r="C57" s="38"/>
      <c r="D57" s="3" t="s">
        <v>4</v>
      </c>
      <c r="F57" s="1"/>
      <c r="G57" s="9">
        <f aca="true" t="shared" si="5" ref="G57:G97">G56+1</f>
        <v>1972</v>
      </c>
      <c r="H57" s="35">
        <f aca="true" t="shared" si="6" ref="H57:H97">(D7-D6)/D6</f>
        <v>0.09169669554550318</v>
      </c>
    </row>
    <row r="58" spans="2:17" s="3" customFormat="1" ht="11.25" customHeight="1">
      <c r="B58" s="38" t="s">
        <v>10</v>
      </c>
      <c r="C58" s="38"/>
      <c r="D58" s="3" t="s">
        <v>5</v>
      </c>
      <c r="F58" s="1"/>
      <c r="G58" s="9">
        <f t="shared" si="5"/>
        <v>1973</v>
      </c>
      <c r="H58" s="35">
        <f t="shared" si="6"/>
        <v>0.27480862420113794</v>
      </c>
      <c r="M58" s="2"/>
      <c r="N58" s="2"/>
      <c r="O58" s="2"/>
      <c r="P58" s="2"/>
      <c r="Q58" s="2"/>
    </row>
    <row r="59" spans="2:8" ht="11.25" customHeight="1">
      <c r="B59" s="38" t="s">
        <v>11</v>
      </c>
      <c r="C59" s="38"/>
      <c r="D59" s="3" t="s">
        <v>3</v>
      </c>
      <c r="F59" s="3"/>
      <c r="G59" s="9">
        <f t="shared" si="5"/>
        <v>1974</v>
      </c>
      <c r="H59" s="35">
        <f t="shared" si="6"/>
        <v>0.4012230057293961</v>
      </c>
    </row>
    <row r="60" spans="2:8" ht="11.25" customHeight="1">
      <c r="B60" s="38" t="s">
        <v>12</v>
      </c>
      <c r="C60" s="38"/>
      <c r="D60" s="3" t="s">
        <v>0</v>
      </c>
      <c r="F60" s="3"/>
      <c r="G60" s="9">
        <f t="shared" si="5"/>
        <v>1975</v>
      </c>
      <c r="H60" s="35">
        <f t="shared" si="6"/>
        <v>-0.11110674267741298</v>
      </c>
    </row>
    <row r="61" spans="2:8" ht="11.25" customHeight="1">
      <c r="B61" s="39" t="s">
        <v>13</v>
      </c>
      <c r="C61" s="39"/>
      <c r="D61" s="3" t="s">
        <v>6</v>
      </c>
      <c r="F61" s="3"/>
      <c r="G61" s="9">
        <f t="shared" si="5"/>
        <v>1976</v>
      </c>
      <c r="H61" s="35">
        <f t="shared" si="6"/>
        <v>0.028838073333628245</v>
      </c>
    </row>
    <row r="62" spans="2:8" ht="11.25" customHeight="1">
      <c r="B62" s="39" t="s">
        <v>1</v>
      </c>
      <c r="C62" s="39"/>
      <c r="D62" s="3" t="s">
        <v>2</v>
      </c>
      <c r="F62" s="3"/>
      <c r="G62" s="9">
        <f t="shared" si="5"/>
        <v>1977</v>
      </c>
      <c r="H62" s="35">
        <f t="shared" si="6"/>
        <v>0.009328919650917792</v>
      </c>
    </row>
    <row r="63" spans="2:8" ht="11.25" customHeight="1">
      <c r="B63" s="39" t="s">
        <v>14</v>
      </c>
      <c r="C63" s="39"/>
      <c r="D63" s="3" t="s">
        <v>15</v>
      </c>
      <c r="F63" s="3"/>
      <c r="G63" s="9">
        <f t="shared" si="5"/>
        <v>1978</v>
      </c>
      <c r="H63" s="35">
        <f t="shared" si="6"/>
        <v>0.01852798364426269</v>
      </c>
    </row>
    <row r="64" spans="6:8" ht="11.25" customHeight="1">
      <c r="F64" s="3"/>
      <c r="G64" s="9">
        <f t="shared" si="5"/>
        <v>1979</v>
      </c>
      <c r="H64" s="35">
        <f t="shared" si="6"/>
        <v>0.08183833061514655</v>
      </c>
    </row>
    <row r="65" spans="6:8" ht="11.25" customHeight="1">
      <c r="F65" s="3"/>
      <c r="G65" s="10">
        <f t="shared" si="5"/>
        <v>1980</v>
      </c>
      <c r="H65" s="34">
        <f t="shared" si="6"/>
        <v>0.21005025125628154</v>
      </c>
    </row>
    <row r="66" spans="6:8" ht="11.25" customHeight="1">
      <c r="F66" s="3"/>
      <c r="G66" s="9">
        <f t="shared" si="5"/>
        <v>1981</v>
      </c>
      <c r="H66" s="35">
        <f t="shared" si="6"/>
        <v>0.13196396626629184</v>
      </c>
    </row>
    <row r="67" spans="6:8" ht="11.25" customHeight="1">
      <c r="F67" s="1"/>
      <c r="G67" s="9">
        <f t="shared" si="5"/>
        <v>1982</v>
      </c>
      <c r="H67" s="35">
        <f t="shared" si="6"/>
        <v>0.04295188373077457</v>
      </c>
    </row>
    <row r="68" spans="6:8" ht="11.25" customHeight="1">
      <c r="F68" s="1"/>
      <c r="G68" s="9">
        <f t="shared" si="5"/>
        <v>1983</v>
      </c>
      <c r="H68" s="35">
        <f t="shared" si="6"/>
        <v>0.030007846957274757</v>
      </c>
    </row>
    <row r="69" spans="6:8" ht="11.25" customHeight="1">
      <c r="F69" s="1"/>
      <c r="G69" s="9">
        <f t="shared" si="5"/>
        <v>1984</v>
      </c>
      <c r="H69" s="35">
        <f t="shared" si="6"/>
        <v>0.021410182314926644</v>
      </c>
    </row>
    <row r="70" spans="6:8" ht="11.25" customHeight="1">
      <c r="F70" s="1"/>
      <c r="G70" s="9">
        <f t="shared" si="5"/>
        <v>1985</v>
      </c>
      <c r="H70" s="35">
        <f t="shared" si="6"/>
        <v>0.013888531673568008</v>
      </c>
    </row>
    <row r="71" spans="6:8" ht="11.25" customHeight="1">
      <c r="F71" s="1"/>
      <c r="G71" s="9">
        <f t="shared" si="5"/>
        <v>1986</v>
      </c>
      <c r="H71" s="35">
        <f t="shared" si="6"/>
        <v>0.030897237513000705</v>
      </c>
    </row>
    <row r="72" spans="6:8" ht="11.25" customHeight="1">
      <c r="F72" s="1"/>
      <c r="G72" s="9">
        <f t="shared" si="5"/>
        <v>1987</v>
      </c>
      <c r="H72" s="35">
        <f t="shared" si="6"/>
        <v>0.23004995201653586</v>
      </c>
    </row>
    <row r="73" spans="6:8" ht="11.25" customHeight="1">
      <c r="F73" s="1"/>
      <c r="G73" s="9">
        <f t="shared" si="5"/>
        <v>1988</v>
      </c>
      <c r="H73" s="35">
        <f t="shared" si="6"/>
        <v>1.0812595022805476</v>
      </c>
    </row>
    <row r="74" spans="6:8" ht="11.25" customHeight="1">
      <c r="F74" s="1"/>
      <c r="G74" s="9">
        <f t="shared" si="5"/>
        <v>1989</v>
      </c>
      <c r="H74" s="35">
        <f t="shared" si="6"/>
        <v>0</v>
      </c>
    </row>
    <row r="75" spans="6:8" ht="11.25" customHeight="1">
      <c r="F75" s="1"/>
      <c r="G75" s="10">
        <f t="shared" si="5"/>
        <v>1990</v>
      </c>
      <c r="H75" s="34">
        <f t="shared" si="6"/>
        <v>0.05338434033718445</v>
      </c>
    </row>
    <row r="76" spans="6:8" ht="11.25" customHeight="1">
      <c r="F76" s="1"/>
      <c r="G76" s="9">
        <f t="shared" si="5"/>
        <v>1991</v>
      </c>
      <c r="H76" s="35">
        <f t="shared" si="6"/>
        <v>0.04327870647492502</v>
      </c>
    </row>
    <row r="77" spans="6:8" ht="11.25" customHeight="1">
      <c r="F77" s="1"/>
      <c r="G77" s="9">
        <f t="shared" si="5"/>
        <v>1992</v>
      </c>
      <c r="H77" s="35">
        <f t="shared" si="6"/>
        <v>-0.08296672060174042</v>
      </c>
    </row>
    <row r="78" spans="6:8" ht="11.25" customHeight="1">
      <c r="F78" s="1"/>
      <c r="G78" s="9">
        <f t="shared" si="5"/>
        <v>1993</v>
      </c>
      <c r="H78" s="35">
        <f t="shared" si="6"/>
        <v>-0.1847227918244333</v>
      </c>
    </row>
    <row r="79" spans="6:8" ht="11.25" customHeight="1">
      <c r="F79" s="1"/>
      <c r="G79" s="9">
        <f t="shared" si="5"/>
        <v>1994</v>
      </c>
      <c r="H79" s="35">
        <f t="shared" si="6"/>
        <v>-0.0776663820030182</v>
      </c>
    </row>
    <row r="80" spans="6:8" ht="11.25" customHeight="1">
      <c r="F80" s="1"/>
      <c r="G80" s="9">
        <f t="shared" si="5"/>
        <v>1995</v>
      </c>
      <c r="H80" s="35">
        <f t="shared" si="6"/>
        <v>-0.0790314806828847</v>
      </c>
    </row>
    <row r="81" spans="7:8" ht="11.25" customHeight="1">
      <c r="G81" s="9">
        <f t="shared" si="5"/>
        <v>1996</v>
      </c>
      <c r="H81" s="35">
        <f t="shared" si="6"/>
        <v>-0.08398176584814976</v>
      </c>
    </row>
    <row r="82" spans="7:8" ht="11.25" customHeight="1">
      <c r="G82" s="9">
        <f t="shared" si="5"/>
        <v>1997</v>
      </c>
      <c r="H82" s="35">
        <f t="shared" si="6"/>
        <v>-0.06718987265647308</v>
      </c>
    </row>
    <row r="83" spans="7:8" ht="11.25" customHeight="1">
      <c r="G83" s="9">
        <f t="shared" si="5"/>
        <v>1998</v>
      </c>
      <c r="H83" s="35">
        <f t="shared" si="6"/>
        <v>-0.04147056927341889</v>
      </c>
    </row>
    <row r="84" spans="7:8" ht="11.25" customHeight="1">
      <c r="G84" s="9">
        <f t="shared" si="5"/>
        <v>1999</v>
      </c>
      <c r="H84" s="35">
        <f t="shared" si="6"/>
        <v>-0.0797699719190867</v>
      </c>
    </row>
    <row r="85" spans="7:8" ht="11.25" customHeight="1">
      <c r="G85" s="10">
        <f t="shared" si="5"/>
        <v>2000</v>
      </c>
      <c r="H85" s="34">
        <f t="shared" si="6"/>
        <v>-0.04951851919527842</v>
      </c>
    </row>
    <row r="86" spans="7:8" ht="11.25" customHeight="1">
      <c r="G86" s="9">
        <f t="shared" si="5"/>
        <v>2001</v>
      </c>
      <c r="H86" s="35">
        <f t="shared" si="6"/>
        <v>-0.0364303977545801</v>
      </c>
    </row>
    <row r="87" spans="7:8" ht="11.25" customHeight="1">
      <c r="G87" s="9">
        <f t="shared" si="5"/>
        <v>2002</v>
      </c>
      <c r="H87" s="35">
        <f t="shared" si="6"/>
        <v>-0.008140138063126055</v>
      </c>
    </row>
    <row r="88" spans="7:8" ht="11.25" customHeight="1">
      <c r="G88" s="9">
        <f t="shared" si="5"/>
        <v>2003</v>
      </c>
      <c r="H88" s="35">
        <f t="shared" si="6"/>
        <v>-0.016313312145472127</v>
      </c>
    </row>
    <row r="89" spans="7:8" ht="11.25" customHeight="1">
      <c r="G89" s="9">
        <f t="shared" si="5"/>
        <v>2004</v>
      </c>
      <c r="H89" s="35">
        <f t="shared" si="6"/>
        <v>-0.011042267345561576</v>
      </c>
    </row>
    <row r="90" spans="7:8" ht="11.25" customHeight="1">
      <c r="G90" s="9">
        <f t="shared" si="5"/>
        <v>2005</v>
      </c>
      <c r="H90" s="35">
        <f t="shared" si="6"/>
        <v>0</v>
      </c>
    </row>
    <row r="91" spans="7:8" ht="11.25" customHeight="1">
      <c r="G91" s="9">
        <f t="shared" si="5"/>
        <v>2006</v>
      </c>
      <c r="H91" s="35">
        <f t="shared" si="6"/>
        <v>0.033600066166284144</v>
      </c>
    </row>
    <row r="92" spans="7:8" ht="11.25" customHeight="1">
      <c r="G92" s="9">
        <f t="shared" si="5"/>
        <v>2007</v>
      </c>
      <c r="H92" s="35">
        <f t="shared" si="6"/>
        <v>0.14629511082659838</v>
      </c>
    </row>
    <row r="93" spans="7:8" ht="11.25" customHeight="1">
      <c r="G93" s="9">
        <f t="shared" si="5"/>
        <v>2008</v>
      </c>
      <c r="H93" s="35">
        <f t="shared" si="6"/>
        <v>0.0496849967714351</v>
      </c>
    </row>
    <row r="94" spans="7:8" ht="11.25" customHeight="1">
      <c r="G94" s="9">
        <f t="shared" si="5"/>
        <v>2009</v>
      </c>
      <c r="H94" s="35">
        <f t="shared" si="6"/>
        <v>-0.01354991022145371</v>
      </c>
    </row>
    <row r="95" spans="7:8" ht="11.25" customHeight="1">
      <c r="G95" s="9">
        <f t="shared" si="5"/>
        <v>2010</v>
      </c>
      <c r="H95" s="35">
        <f t="shared" si="6"/>
        <v>-0.04791599952808734</v>
      </c>
    </row>
    <row r="96" spans="7:8" ht="11.25" customHeight="1">
      <c r="G96" s="10">
        <f t="shared" si="5"/>
        <v>2011</v>
      </c>
      <c r="H96" s="34">
        <f t="shared" si="6"/>
        <v>-0.023986546291378925</v>
      </c>
    </row>
    <row r="97" spans="7:8" ht="11.25" customHeight="1">
      <c r="G97" s="9">
        <f t="shared" si="5"/>
        <v>2012</v>
      </c>
      <c r="H97" s="35">
        <f t="shared" si="6"/>
        <v>0</v>
      </c>
    </row>
  </sheetData>
  <sheetProtection/>
  <mergeCells count="13">
    <mergeCell ref="G53:H53"/>
    <mergeCell ref="B56:C56"/>
    <mergeCell ref="B57:C57"/>
    <mergeCell ref="B58:C58"/>
    <mergeCell ref="B59:C59"/>
    <mergeCell ref="D1:E1"/>
    <mergeCell ref="D2:E2"/>
    <mergeCell ref="B60:C60"/>
    <mergeCell ref="B61:C61"/>
    <mergeCell ref="B62:C62"/>
    <mergeCell ref="B63:C63"/>
    <mergeCell ref="B1:C1"/>
    <mergeCell ref="B2:C2"/>
  </mergeCells>
  <printOptions/>
  <pageMargins left="0.31496062992125984" right="0.31496062992125984" top="0.7480314960629921" bottom="0.35433070866141736" header="0.31496062992125984" footer="0.31496062992125984"/>
  <pageSetup horizontalDpi="1200" verticalDpi="12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 Workers Inc.</dc:creator>
  <cp:keywords/>
  <dc:description/>
  <cp:lastModifiedBy>Value Workers Inc.</cp:lastModifiedBy>
  <cp:lastPrinted>2012-12-14T05:29:06Z</cp:lastPrinted>
  <dcterms:created xsi:type="dcterms:W3CDTF">2012-05-13T06:14:34Z</dcterms:created>
  <dcterms:modified xsi:type="dcterms:W3CDTF">2012-12-14T05:29:58Z</dcterms:modified>
  <cp:category/>
  <cp:version/>
  <cp:contentType/>
  <cp:contentStatus/>
</cp:coreProperties>
</file>