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勝どき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<sst xmlns="http://schemas.openxmlformats.org/spreadsheetml/2006/main" count="36" uniqueCount="35">
  <si>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勝どき4-3-13</t>
  </si>
  <si>
    <t>勝どき4-5-12</t>
  </si>
  <si>
    <t>勝どき5-9-8</t>
  </si>
  <si>
    <t>路線価</t>
  </si>
  <si>
    <t>修正後</t>
  </si>
  <si>
    <t>公示価格</t>
  </si>
  <si>
    <t>指数</t>
  </si>
  <si>
    <t>勝どき2-2-15</t>
  </si>
  <si>
    <t>勝どき3-4-6</t>
  </si>
  <si>
    <t>勝どき5-3-3</t>
  </si>
  <si>
    <t>勝どき5-3-6</t>
  </si>
  <si>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</si>
  <si>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</si>
  <si>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</si>
  <si>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</si>
  <si>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</si>
  <si>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</si>
  <si>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</si>
  <si>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公示  中央7-1</t>
  </si>
  <si>
    <t>1972/07～</t>
  </si>
  <si>
    <t>列島改造ブーム</t>
  </si>
  <si>
    <t>1973/10～</t>
  </si>
  <si>
    <t>暴走start</t>
  </si>
  <si>
    <t>前年比</t>
  </si>
  <si>
    <t>地価上昇率</t>
  </si>
  <si>
    <t>1979/02～</t>
  </si>
  <si>
    <t>1985/09～</t>
  </si>
  <si>
    <t>1990/03～</t>
  </si>
  <si>
    <t>1997・1998</t>
  </si>
  <si>
    <t>2008/09～</t>
  </si>
  <si>
    <t>リーマン・ショック</t>
  </si>
  <si>
    <t>（注.. 公示は毎年1/1、基準は7/1の価格 → 当年価格上昇は前期に上昇の動きがあったことを示している）</t>
  </si>
  <si>
    <t>準工業地域</t>
  </si>
  <si>
    <t>レベル11.6</t>
  </si>
  <si>
    <t>東京都中央区勝どき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</si>
</sst>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#,##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39" fillId="0" borderId="0" xfId="0" applyFont="1" applyFill="1" applyAlignment="1">
      <alignment horizontal="center" vertical="center"/>
    </xf>
    <xf numFmtId="38" fontId="4" fillId="0" borderId="0" xfId="48" applyFont="1" applyAlignment="1">
      <alignment vertical="center"/>
    </xf>
    <xf numFmtId="0" fontId="39" fillId="0" borderId="0" xfId="0" applyNumberFormat="1" applyFont="1" applyFill="1" applyAlignment="1">
      <alignment horizontal="center" vertical="center"/>
    </xf>
    <xf numFmtId="3" fontId="4" fillId="0" borderId="0" xfId="60" applyNumberFormat="1" applyFont="1">
      <alignment/>
      <protection/>
    </xf>
    <xf numFmtId="38" fontId="39" fillId="0" borderId="0" xfId="48" applyFont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38" fontId="4" fillId="0" borderId="10" xfId="48" applyFont="1" applyBorder="1" applyAlignment="1">
      <alignment vertical="center"/>
    </xf>
    <xf numFmtId="0" fontId="4" fillId="0" borderId="10" xfId="60" applyFont="1" applyBorder="1">
      <alignment/>
      <protection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10" fontId="39" fillId="33" borderId="0" xfId="42" applyNumberFormat="1" applyFont="1" applyFill="1" applyAlignment="1">
      <alignment vertical="center"/>
    </xf>
    <xf numFmtId="10" fontId="39" fillId="0" borderId="0" xfId="42" applyNumberFormat="1" applyFont="1" applyFill="1" applyAlignment="1">
      <alignment vertical="center"/>
    </xf>
    <xf numFmtId="10" fontId="39" fillId="34" borderId="0" xfId="42" applyNumberFormat="1" applyFont="1" applyFill="1" applyAlignment="1">
      <alignment vertical="center"/>
    </xf>
    <xf numFmtId="10" fontId="39" fillId="35" borderId="0" xfId="42" applyNumberFormat="1" applyFont="1" applyFill="1" applyAlignment="1">
      <alignment vertical="center"/>
    </xf>
    <xf numFmtId="38" fontId="39" fillId="33" borderId="0" xfId="48" applyFont="1" applyFill="1" applyAlignment="1">
      <alignment vertical="center"/>
    </xf>
    <xf numFmtId="38" fontId="39" fillId="33" borderId="10" xfId="48" applyFont="1" applyFill="1" applyBorder="1" applyAlignment="1">
      <alignment vertical="center"/>
    </xf>
    <xf numFmtId="10" fontId="39" fillId="35" borderId="10" xfId="42" applyNumberFormat="1" applyFont="1" applyFill="1" applyBorder="1" applyAlignment="1">
      <alignment vertical="center"/>
    </xf>
    <xf numFmtId="10" fontId="39" fillId="34" borderId="10" xfId="42" applyNumberFormat="1" applyFont="1" applyFill="1" applyBorder="1" applyAlignment="1">
      <alignment vertical="center"/>
    </xf>
    <xf numFmtId="10" fontId="39" fillId="0" borderId="10" xfId="42" applyNumberFormat="1" applyFont="1" applyFill="1" applyBorder="1" applyAlignment="1">
      <alignment vertical="center"/>
    </xf>
    <xf numFmtId="3" fontId="39" fillId="0" borderId="11" xfId="0" applyNumberFormat="1" applyFont="1" applyFill="1" applyBorder="1" applyAlignment="1">
      <alignment vertical="center"/>
    </xf>
    <xf numFmtId="3" fontId="39" fillId="0" borderId="12" xfId="0" applyNumberFormat="1" applyFont="1" applyFill="1" applyBorder="1" applyAlignment="1">
      <alignment vertical="center"/>
    </xf>
    <xf numFmtId="38" fontId="4" fillId="0" borderId="10" xfId="48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176" fontId="39" fillId="34" borderId="10" xfId="0" applyNumberFormat="1" applyFont="1" applyFill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176" fontId="39" fillId="0" borderId="14" xfId="0" applyNumberFormat="1" applyFont="1" applyBorder="1" applyAlignment="1">
      <alignment vertical="center"/>
    </xf>
    <xf numFmtId="176" fontId="39" fillId="34" borderId="14" xfId="0" applyNumberFormat="1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176" fontId="39" fillId="34" borderId="0" xfId="0" applyNumberFormat="1" applyFont="1" applyFill="1" applyBorder="1" applyAlignment="1">
      <alignment vertical="center"/>
    </xf>
    <xf numFmtId="0" fontId="4" fillId="0" borderId="0" xfId="60" applyFont="1" applyFill="1">
      <alignment/>
      <protection/>
    </xf>
    <xf numFmtId="176" fontId="39" fillId="0" borderId="14" xfId="0" applyNumberFormat="1" applyFont="1" applyFill="1" applyBorder="1" applyAlignment="1">
      <alignment vertical="center"/>
    </xf>
    <xf numFmtId="38" fontId="39" fillId="0" borderId="0" xfId="48" applyFont="1" applyFill="1" applyAlignment="1">
      <alignment vertical="center"/>
    </xf>
    <xf numFmtId="176" fontId="39" fillId="0" borderId="0" xfId="0" applyNumberFormat="1" applyFont="1" applyFill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9" fontId="39" fillId="35" borderId="11" xfId="42" applyNumberFormat="1" applyFont="1" applyFill="1" applyBorder="1" applyAlignment="1">
      <alignment vertical="center"/>
    </xf>
    <xf numFmtId="9" fontId="39" fillId="35" borderId="12" xfId="42" applyNumberFormat="1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78" fontId="39" fillId="0" borderId="10" xfId="42" applyNumberFormat="1" applyFont="1" applyFill="1" applyBorder="1" applyAlignment="1">
      <alignment vertical="center"/>
    </xf>
    <xf numFmtId="0" fontId="39" fillId="0" borderId="11" xfId="0" applyNumberFormat="1" applyFont="1" applyFill="1" applyBorder="1" applyAlignment="1">
      <alignment horizontal="center" vertical="center"/>
    </xf>
    <xf numFmtId="178" fontId="39" fillId="34" borderId="0" xfId="42" applyNumberFormat="1" applyFont="1" applyFill="1" applyBorder="1" applyAlignment="1">
      <alignment vertical="center"/>
    </xf>
    <xf numFmtId="0" fontId="39" fillId="0" borderId="12" xfId="0" applyNumberFormat="1" applyFont="1" applyFill="1" applyBorder="1" applyAlignment="1">
      <alignment horizontal="center" vertical="center"/>
    </xf>
    <xf numFmtId="178" fontId="39" fillId="34" borderId="10" xfId="42" applyNumberFormat="1" applyFont="1" applyFill="1" applyBorder="1" applyAlignment="1">
      <alignment vertical="center"/>
    </xf>
    <xf numFmtId="178" fontId="39" fillId="0" borderId="0" xfId="42" applyNumberFormat="1" applyFont="1" applyFill="1" applyBorder="1" applyAlignment="1">
      <alignment vertical="center"/>
    </xf>
    <xf numFmtId="0" fontId="39" fillId="0" borderId="0" xfId="0" applyNumberFormat="1" applyFont="1" applyFill="1" applyBorder="1" applyAlignment="1">
      <alignment horizontal="center" vertical="center"/>
    </xf>
    <xf numFmtId="38" fontId="39" fillId="0" borderId="0" xfId="48" applyFont="1" applyFill="1" applyBorder="1" applyAlignment="1">
      <alignment vertical="center"/>
    </xf>
    <xf numFmtId="0" fontId="4" fillId="0" borderId="0" xfId="60" applyFont="1" applyFill="1" applyBorder="1">
      <alignment/>
      <protection/>
    </xf>
    <xf numFmtId="3" fontId="39" fillId="0" borderId="0" xfId="0" applyNumberFormat="1" applyFont="1" applyFill="1" applyBorder="1" applyAlignment="1">
      <alignment vertical="center"/>
    </xf>
    <xf numFmtId="10" fontId="39" fillId="0" borderId="0" xfId="42" applyNumberFormat="1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177" fontId="39" fillId="0" borderId="0" xfId="0" applyNumberFormat="1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Alignment="1">
      <alignment horizontal="center" vertical="center"/>
    </xf>
    <xf numFmtId="38" fontId="4" fillId="0" borderId="0" xfId="48" applyFont="1" applyAlignment="1">
      <alignment horizontal="center" vertical="center"/>
    </xf>
    <xf numFmtId="38" fontId="4" fillId="0" borderId="0" xfId="48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A.公示-2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㎡単価指数の推移</a:t>
            </a:r>
          </a:p>
        </c:rich>
      </c:tx>
      <c:layout>
        <c:manualLayout>
          <c:xMode val="factor"/>
          <c:yMode val="factor"/>
          <c:x val="-0.036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75"/>
          <c:y val="0.0765"/>
          <c:w val="0.94175"/>
          <c:h val="0.9082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'勝どき'!$B$4:$B$43</c:f>
              <c:numCache/>
            </c:numRef>
          </c:cat>
          <c:val>
            <c:numRef>
              <c:f>'勝どき'!$I$4:$I$43</c:f>
              <c:numCache/>
            </c:numRef>
          </c:val>
          <c:smooth val="0"/>
        </c:ser>
        <c:marker val="1"/>
        <c:axId val="29113262"/>
        <c:axId val="60692767"/>
      </c:lineChart>
      <c:catAx>
        <c:axId val="2911326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2767"/>
        <c:crosses val="autoZero"/>
        <c:auto val="1"/>
        <c:lblOffset val="300"/>
        <c:tickLblSkip val="1"/>
        <c:noMultiLvlLbl val="0"/>
      </c:catAx>
      <c:valAx>
        <c:axId val="60692767"/>
        <c:scaling>
          <c:orientation val="minMax"/>
          <c:max val="12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113262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8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7525"/>
          <c:w val="0.959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'勝どき'!$H$62:$H$100</c:f>
              <c:numCache/>
            </c:numRef>
          </c:cat>
          <c:val>
            <c:numRef>
              <c:f>'勝どき'!$I$62:$I$100</c:f>
              <c:numCache/>
            </c:numRef>
          </c:val>
          <c:smooth val="0"/>
        </c:ser>
        <c:marker val="1"/>
        <c:axId val="9363992"/>
        <c:axId val="17167065"/>
      </c:lineChart>
      <c:catAx>
        <c:axId val="9363992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67065"/>
        <c:crossesAt val="-40"/>
        <c:auto val="1"/>
        <c:lblOffset val="300"/>
        <c:tickLblSkip val="1"/>
        <c:noMultiLvlLbl val="0"/>
      </c:catAx>
      <c:valAx>
        <c:axId val="171670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57150</xdr:colOff>
      <xdr:row>3</xdr:row>
      <xdr:rowOff>38100</xdr:rowOff>
    </xdr:from>
    <xdr:to>
      <xdr:col>18</xdr:col>
      <xdr:colOff>485775</xdr:colOff>
      <xdr:row>45</xdr:row>
      <xdr:rowOff>28575</xdr:rowOff>
    </xdr:to>
    <xdr:graphicFrame>
      <xdr:nvGraphicFramePr>
        <xdr:cNvPr id="1" name="Chart 13"/>
        <xdr:cNvGraphicFramePr/>
      </xdr:nvGraphicFramePr>
      <xdr:xfrm>
        <a:off x="5324475" y="466725"/>
        <a:ext cx="58388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247650</xdr:colOff>
      <xdr:row>58</xdr:row>
      <xdr:rowOff>28575</xdr:rowOff>
    </xdr:from>
    <xdr:to>
      <xdr:col>18</xdr:col>
      <xdr:colOff>495300</xdr:colOff>
      <xdr:row>100</xdr:row>
      <xdr:rowOff>0</xdr:rowOff>
    </xdr:to>
    <xdr:graphicFrame>
      <xdr:nvGraphicFramePr>
        <xdr:cNvPr id="2" name="Chart 13"/>
        <xdr:cNvGraphicFramePr/>
      </xdr:nvGraphicFramePr>
      <xdr:xfrm>
        <a:off x="5095875" y="8315325"/>
        <a:ext cx="6076950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1.25" customHeight="1"/>
  <cols>
    <col min="1" max="1" width="8.375" style="24" customWidth="1"/>
    <col min="2" max="2" width="5.50390625" style="24" customWidth="1"/>
    <col min="3" max="3" width="7.75390625" style="24" customWidth="1"/>
    <col min="4" max="4" width="10.375" style="24" customWidth="1"/>
    <col min="5" max="5" width="5.75390625" style="24" customWidth="1"/>
    <col min="6" max="6" width="6.00390625" style="24" customWidth="1"/>
    <col min="7" max="7" width="6.50390625" style="24" customWidth="1"/>
    <col min="8" max="8" width="7.75390625" style="24" customWidth="1"/>
    <col min="9" max="9" width="5.625" style="24" customWidth="1"/>
    <col min="10" max="10" width="5.50390625" style="24" customWidth="1"/>
    <col min="11" max="16384" width="8.875" style="24" customWidth="1"/>
  </cols>
  <sheetData>
    <row r="1" spans="2:12" ht="11.25" customHeight="1">
      <c r="B1" s="59" t="s">
        <v>18</v>
      </c>
      <c r="C1" s="59"/>
      <c r="D1" s="59"/>
      <c r="E1" s="59"/>
      <c r="K1" s="58" t="s">
        <v>32</v>
      </c>
      <c r="L1" s="58"/>
    </row>
    <row r="2" spans="2:9" ht="11.25" customHeight="1">
      <c r="B2" s="60" t="s">
        <v>34</v>
      </c>
      <c r="C2" s="59"/>
      <c r="D2" s="59"/>
      <c r="E2" s="59"/>
      <c r="F2" s="39">
        <v>2011</v>
      </c>
      <c r="G2" s="25"/>
      <c r="H2" s="25" t="s">
        <v>4</v>
      </c>
      <c r="I2" s="39"/>
    </row>
    <row r="3" spans="2:10" ht="11.25" customHeight="1">
      <c r="B3" s="7"/>
      <c r="C3" s="23"/>
      <c r="D3" s="9"/>
      <c r="E3" s="27" t="s">
        <v>6</v>
      </c>
      <c r="F3" s="26" t="s">
        <v>3</v>
      </c>
      <c r="G3" s="27"/>
      <c r="H3" s="27" t="s">
        <v>5</v>
      </c>
      <c r="I3" s="29" t="s">
        <v>6</v>
      </c>
      <c r="J3" s="42" t="s">
        <v>23</v>
      </c>
    </row>
    <row r="4" spans="2:9" ht="11.25" customHeight="1">
      <c r="B4" s="2">
        <v>1973</v>
      </c>
      <c r="C4" s="3">
        <v>182000</v>
      </c>
      <c r="D4" s="1" t="s">
        <v>0</v>
      </c>
      <c r="E4" s="31">
        <f>C4/C$14*100</f>
        <v>42.32558139534884</v>
      </c>
      <c r="F4" s="21">
        <v>520000</v>
      </c>
      <c r="G4" s="14">
        <f>F$38/F$4</f>
        <v>1.0769230769230769</v>
      </c>
      <c r="H4" s="16">
        <f>ROUND(C4*G4,0)</f>
        <v>196000</v>
      </c>
      <c r="I4" s="31">
        <f>H4/H$14*100</f>
        <v>45.58139534883721</v>
      </c>
    </row>
    <row r="5" spans="2:12" ht="11.25" customHeight="1">
      <c r="B5" s="2">
        <f>B4+1</f>
        <v>1974</v>
      </c>
      <c r="C5" s="3">
        <v>258000</v>
      </c>
      <c r="D5" s="1"/>
      <c r="E5" s="34">
        <f aca="true" t="shared" si="0" ref="E5:E13">C5/C$14*100</f>
        <v>60</v>
      </c>
      <c r="F5" s="21"/>
      <c r="G5" s="14">
        <f aca="true" t="shared" si="1" ref="G5:G11">F$38/F$4</f>
        <v>1.0769230769230769</v>
      </c>
      <c r="H5" s="16">
        <f aca="true" t="shared" si="2" ref="H5:H43">ROUND(C5*G5,0)</f>
        <v>277846</v>
      </c>
      <c r="I5" s="31">
        <f aca="true" t="shared" si="3" ref="I5:I13">H5/H$14*100</f>
        <v>64.61534883720931</v>
      </c>
      <c r="J5" s="40">
        <f aca="true" t="shared" si="4" ref="J5:J43">I5/I4</f>
        <v>1.4175816326530613</v>
      </c>
      <c r="L5" s="33"/>
    </row>
    <row r="6" spans="2:10" ht="11.25" customHeight="1">
      <c r="B6" s="2">
        <f aca="true" t="shared" si="5" ref="B6:B11">B5+1</f>
        <v>1975</v>
      </c>
      <c r="C6" s="3">
        <v>230000</v>
      </c>
      <c r="D6" s="1"/>
      <c r="E6" s="34">
        <f t="shared" si="0"/>
        <v>53.48837209302325</v>
      </c>
      <c r="F6" s="21"/>
      <c r="G6" s="14">
        <f t="shared" si="1"/>
        <v>1.0769230769230769</v>
      </c>
      <c r="H6" s="16">
        <f t="shared" si="2"/>
        <v>247692</v>
      </c>
      <c r="I6" s="31">
        <f t="shared" si="3"/>
        <v>57.60279069767442</v>
      </c>
      <c r="J6" s="40">
        <f t="shared" si="4"/>
        <v>0.8914722544143158</v>
      </c>
    </row>
    <row r="7" spans="2:10" ht="11.25" customHeight="1">
      <c r="B7" s="2">
        <f t="shared" si="5"/>
        <v>1976</v>
      </c>
      <c r="C7" s="3">
        <v>230000</v>
      </c>
      <c r="D7" s="1"/>
      <c r="E7" s="34">
        <f t="shared" si="0"/>
        <v>53.48837209302325</v>
      </c>
      <c r="F7" s="21"/>
      <c r="G7" s="14">
        <f t="shared" si="1"/>
        <v>1.0769230769230769</v>
      </c>
      <c r="H7" s="16">
        <f t="shared" si="2"/>
        <v>247692</v>
      </c>
      <c r="I7" s="31">
        <f t="shared" si="3"/>
        <v>57.60279069767442</v>
      </c>
      <c r="J7" s="40">
        <f t="shared" si="4"/>
        <v>1</v>
      </c>
    </row>
    <row r="8" spans="2:10" ht="11.25" customHeight="1">
      <c r="B8" s="2">
        <f t="shared" si="5"/>
        <v>1977</v>
      </c>
      <c r="C8" s="3">
        <v>233000</v>
      </c>
      <c r="D8" s="1"/>
      <c r="E8" s="34">
        <f t="shared" si="0"/>
        <v>54.18604651162791</v>
      </c>
      <c r="F8" s="21"/>
      <c r="G8" s="14">
        <f t="shared" si="1"/>
        <v>1.0769230769230769</v>
      </c>
      <c r="H8" s="16">
        <f t="shared" si="2"/>
        <v>250923</v>
      </c>
      <c r="I8" s="31">
        <f t="shared" si="3"/>
        <v>58.35418604651162</v>
      </c>
      <c r="J8" s="40">
        <f t="shared" si="4"/>
        <v>1.013044426142144</v>
      </c>
    </row>
    <row r="9" spans="2:10" ht="11.25" customHeight="1">
      <c r="B9" s="2">
        <f t="shared" si="5"/>
        <v>1978</v>
      </c>
      <c r="C9" s="3">
        <v>240000</v>
      </c>
      <c r="D9" s="1"/>
      <c r="E9" s="34">
        <f t="shared" si="0"/>
        <v>55.81395348837209</v>
      </c>
      <c r="F9" s="21"/>
      <c r="G9" s="14">
        <f t="shared" si="1"/>
        <v>1.0769230769230769</v>
      </c>
      <c r="H9" s="16">
        <f t="shared" si="2"/>
        <v>258462</v>
      </c>
      <c r="I9" s="31">
        <f t="shared" si="3"/>
        <v>60.107441860465116</v>
      </c>
      <c r="J9" s="40">
        <f t="shared" si="4"/>
        <v>1.030045073588312</v>
      </c>
    </row>
    <row r="10" spans="2:10" ht="11.25" customHeight="1">
      <c r="B10" s="2">
        <f t="shared" si="5"/>
        <v>1979</v>
      </c>
      <c r="C10" s="3">
        <v>262000</v>
      </c>
      <c r="D10" s="1"/>
      <c r="E10" s="34">
        <f t="shared" si="0"/>
        <v>60.93023255813953</v>
      </c>
      <c r="F10" s="21"/>
      <c r="G10" s="14">
        <f t="shared" si="1"/>
        <v>1.0769230769230769</v>
      </c>
      <c r="H10" s="16">
        <f t="shared" si="2"/>
        <v>282154</v>
      </c>
      <c r="I10" s="31">
        <f t="shared" si="3"/>
        <v>65.61720930232559</v>
      </c>
      <c r="J10" s="40">
        <f t="shared" si="4"/>
        <v>1.0916653125024183</v>
      </c>
    </row>
    <row r="11" spans="2:10" ht="11.25" customHeight="1">
      <c r="B11" s="7">
        <f t="shared" si="5"/>
        <v>1980</v>
      </c>
      <c r="C11" s="8">
        <v>300000</v>
      </c>
      <c r="D11" s="9"/>
      <c r="E11" s="28">
        <f t="shared" si="0"/>
        <v>69.76744186046511</v>
      </c>
      <c r="F11" s="22"/>
      <c r="G11" s="19">
        <f t="shared" si="1"/>
        <v>1.0769230769230769</v>
      </c>
      <c r="H11" s="17">
        <f t="shared" si="2"/>
        <v>323077</v>
      </c>
      <c r="I11" s="32">
        <f t="shared" si="3"/>
        <v>75.13418604651163</v>
      </c>
      <c r="J11" s="41">
        <f t="shared" si="4"/>
        <v>1.1450378162280173</v>
      </c>
    </row>
    <row r="12" spans="2:10" ht="11.25" customHeight="1">
      <c r="B12" s="4">
        <f>B11+1</f>
        <v>1981</v>
      </c>
      <c r="C12" s="3">
        <v>380000</v>
      </c>
      <c r="D12" s="1" t="s">
        <v>7</v>
      </c>
      <c r="E12" s="34">
        <f t="shared" si="0"/>
        <v>88.37209302325581</v>
      </c>
      <c r="F12" s="21">
        <v>560000</v>
      </c>
      <c r="G12" s="15">
        <f>F$38/F$12</f>
        <v>1</v>
      </c>
      <c r="H12" s="16">
        <f t="shared" si="2"/>
        <v>380000</v>
      </c>
      <c r="I12" s="31">
        <f t="shared" si="3"/>
        <v>88.37209302325581</v>
      </c>
      <c r="J12" s="40">
        <f t="shared" si="4"/>
        <v>1.1761901961451913</v>
      </c>
    </row>
    <row r="13" spans="2:10" ht="11.25" customHeight="1">
      <c r="B13" s="4">
        <f aca="true" t="shared" si="6" ref="B13:B28">B12+1</f>
        <v>1982</v>
      </c>
      <c r="C13" s="3">
        <v>405000</v>
      </c>
      <c r="D13" s="1"/>
      <c r="E13" s="34">
        <f t="shared" si="0"/>
        <v>94.18604651162791</v>
      </c>
      <c r="F13" s="21"/>
      <c r="G13" s="15">
        <f>F$38/F$12</f>
        <v>1</v>
      </c>
      <c r="H13" s="16">
        <f t="shared" si="2"/>
        <v>405000</v>
      </c>
      <c r="I13" s="31">
        <f t="shared" si="3"/>
        <v>94.18604651162791</v>
      </c>
      <c r="J13" s="40">
        <f t="shared" si="4"/>
        <v>1.0657894736842106</v>
      </c>
    </row>
    <row r="14" spans="2:10" ht="11.25" customHeight="1">
      <c r="B14" s="4">
        <f t="shared" si="6"/>
        <v>1983</v>
      </c>
      <c r="C14" s="3">
        <v>430000</v>
      </c>
      <c r="D14" s="1"/>
      <c r="E14" s="30">
        <v>100</v>
      </c>
      <c r="F14" s="21"/>
      <c r="G14" s="15">
        <f>F$38/F$12</f>
        <v>1</v>
      </c>
      <c r="H14" s="16">
        <f t="shared" si="2"/>
        <v>430000</v>
      </c>
      <c r="I14" s="30">
        <v>100</v>
      </c>
      <c r="J14" s="40">
        <f t="shared" si="4"/>
        <v>1.0617283950617284</v>
      </c>
    </row>
    <row r="15" spans="2:10" ht="11.25" customHeight="1">
      <c r="B15" s="4">
        <f t="shared" si="6"/>
        <v>1984</v>
      </c>
      <c r="C15" s="3">
        <v>488000</v>
      </c>
      <c r="D15" s="1"/>
      <c r="E15" s="34">
        <f aca="true" t="shared" si="7" ref="E15:E43">C15/C$14*100</f>
        <v>113.48837209302324</v>
      </c>
      <c r="F15" s="21"/>
      <c r="G15" s="15">
        <f>F$38/F$12</f>
        <v>1</v>
      </c>
      <c r="H15" s="16">
        <f t="shared" si="2"/>
        <v>488000</v>
      </c>
      <c r="I15" s="31">
        <f aca="true" t="shared" si="8" ref="I15:I43">H15/H$14*100</f>
        <v>113.48837209302324</v>
      </c>
      <c r="J15" s="40">
        <f t="shared" si="4"/>
        <v>1.1348837209302325</v>
      </c>
    </row>
    <row r="16" spans="1:10" ht="11.25" customHeight="1">
      <c r="A16" s="33" t="s">
        <v>22</v>
      </c>
      <c r="B16" s="4">
        <f t="shared" si="6"/>
        <v>1985</v>
      </c>
      <c r="C16" s="3">
        <v>550000</v>
      </c>
      <c r="D16" s="1"/>
      <c r="E16" s="34">
        <f t="shared" si="7"/>
        <v>127.90697674418605</v>
      </c>
      <c r="F16" s="21"/>
      <c r="G16" s="15">
        <f>F$38/F$12</f>
        <v>1</v>
      </c>
      <c r="H16" s="16">
        <f t="shared" si="2"/>
        <v>550000</v>
      </c>
      <c r="I16" s="31">
        <f t="shared" si="8"/>
        <v>127.90697674418605</v>
      </c>
      <c r="J16" s="40">
        <f t="shared" si="4"/>
        <v>1.127049180327869</v>
      </c>
    </row>
    <row r="17" spans="2:10" ht="11.25" customHeight="1">
      <c r="B17" s="4">
        <f t="shared" si="6"/>
        <v>1986</v>
      </c>
      <c r="C17" s="3">
        <v>1300000</v>
      </c>
      <c r="D17" s="1" t="s">
        <v>8</v>
      </c>
      <c r="E17" s="34">
        <f t="shared" si="7"/>
        <v>302.3255813953488</v>
      </c>
      <c r="F17" s="21">
        <v>500000</v>
      </c>
      <c r="G17" s="14">
        <f>F$38/F$17</f>
        <v>1.12</v>
      </c>
      <c r="H17" s="16">
        <f t="shared" si="2"/>
        <v>1456000</v>
      </c>
      <c r="I17" s="31">
        <f t="shared" si="8"/>
        <v>338.60465116279073</v>
      </c>
      <c r="J17" s="40">
        <f t="shared" si="4"/>
        <v>2.6472727272727274</v>
      </c>
    </row>
    <row r="18" spans="2:10" ht="11.25" customHeight="1">
      <c r="B18" s="4">
        <f t="shared" si="6"/>
        <v>1987</v>
      </c>
      <c r="C18" s="3">
        <v>2070000</v>
      </c>
      <c r="D18" s="1"/>
      <c r="E18" s="34">
        <f t="shared" si="7"/>
        <v>481.39534883720927</v>
      </c>
      <c r="F18" s="21"/>
      <c r="G18" s="14">
        <f>F$38/F$17</f>
        <v>1.12</v>
      </c>
      <c r="H18" s="16">
        <f t="shared" si="2"/>
        <v>2318400</v>
      </c>
      <c r="I18" s="31">
        <f t="shared" si="8"/>
        <v>539.1627906976744</v>
      </c>
      <c r="J18" s="40">
        <f t="shared" si="4"/>
        <v>1.592307692307692</v>
      </c>
    </row>
    <row r="19" spans="1:10" ht="11.25" customHeight="1">
      <c r="A19" s="33" t="s">
        <v>33</v>
      </c>
      <c r="B19" s="4">
        <f t="shared" si="6"/>
        <v>1988</v>
      </c>
      <c r="C19" s="3">
        <v>4200000</v>
      </c>
      <c r="D19" s="1" t="s">
        <v>1</v>
      </c>
      <c r="E19" s="34">
        <f t="shared" si="7"/>
        <v>976.7441860465116</v>
      </c>
      <c r="F19" s="21">
        <v>470000</v>
      </c>
      <c r="G19" s="15">
        <f>F$38/F$19</f>
        <v>1.1914893617021276</v>
      </c>
      <c r="H19" s="16">
        <f t="shared" si="2"/>
        <v>5004255</v>
      </c>
      <c r="I19" s="31">
        <f t="shared" si="8"/>
        <v>1163.7802325581395</v>
      </c>
      <c r="J19" s="40">
        <f t="shared" si="4"/>
        <v>2.158495082815735</v>
      </c>
    </row>
    <row r="20" spans="2:10" ht="11.25" customHeight="1">
      <c r="B20" s="4">
        <f t="shared" si="6"/>
        <v>1989</v>
      </c>
      <c r="C20" s="3">
        <v>4000000</v>
      </c>
      <c r="D20" s="1"/>
      <c r="E20" s="34">
        <f t="shared" si="7"/>
        <v>930.232558139535</v>
      </c>
      <c r="F20" s="21"/>
      <c r="G20" s="15">
        <f aca="true" t="shared" si="9" ref="G20:G25">F$38/F$19</f>
        <v>1.1914893617021276</v>
      </c>
      <c r="H20" s="16">
        <f t="shared" si="2"/>
        <v>4765957</v>
      </c>
      <c r="I20" s="31">
        <f t="shared" si="8"/>
        <v>1108.3620930232557</v>
      </c>
      <c r="J20" s="40">
        <f t="shared" si="4"/>
        <v>0.9523809238338174</v>
      </c>
    </row>
    <row r="21" spans="2:10" ht="11.25" customHeight="1">
      <c r="B21" s="10">
        <f t="shared" si="6"/>
        <v>1990</v>
      </c>
      <c r="C21" s="8">
        <v>4000000</v>
      </c>
      <c r="D21" s="9"/>
      <c r="E21" s="28">
        <f t="shared" si="7"/>
        <v>930.232558139535</v>
      </c>
      <c r="F21" s="22"/>
      <c r="G21" s="18">
        <f t="shared" si="9"/>
        <v>1.1914893617021276</v>
      </c>
      <c r="H21" s="17">
        <f t="shared" si="2"/>
        <v>4765957</v>
      </c>
      <c r="I21" s="32">
        <f t="shared" si="8"/>
        <v>1108.3620930232557</v>
      </c>
      <c r="J21" s="41">
        <f t="shared" si="4"/>
        <v>1</v>
      </c>
    </row>
    <row r="22" spans="2:10" ht="11.25" customHeight="1">
      <c r="B22" s="4">
        <f t="shared" si="6"/>
        <v>1991</v>
      </c>
      <c r="C22" s="3">
        <v>4000000</v>
      </c>
      <c r="D22" s="1"/>
      <c r="E22" s="34">
        <f t="shared" si="7"/>
        <v>930.232558139535</v>
      </c>
      <c r="F22" s="21"/>
      <c r="G22" s="15">
        <f t="shared" si="9"/>
        <v>1.1914893617021276</v>
      </c>
      <c r="H22" s="16">
        <f t="shared" si="2"/>
        <v>4765957</v>
      </c>
      <c r="I22" s="31">
        <f t="shared" si="8"/>
        <v>1108.3620930232557</v>
      </c>
      <c r="J22" s="40">
        <f t="shared" si="4"/>
        <v>1</v>
      </c>
    </row>
    <row r="23" spans="2:10" ht="11.25" customHeight="1">
      <c r="B23" s="4">
        <f t="shared" si="6"/>
        <v>1992</v>
      </c>
      <c r="C23" s="3">
        <v>3300000</v>
      </c>
      <c r="D23" s="1"/>
      <c r="E23" s="34">
        <f t="shared" si="7"/>
        <v>767.4418604651163</v>
      </c>
      <c r="F23" s="21"/>
      <c r="G23" s="15">
        <f t="shared" si="9"/>
        <v>1.1914893617021276</v>
      </c>
      <c r="H23" s="16">
        <f t="shared" si="2"/>
        <v>3931915</v>
      </c>
      <c r="I23" s="31">
        <f t="shared" si="8"/>
        <v>914.3988372093023</v>
      </c>
      <c r="J23" s="40">
        <f t="shared" si="4"/>
        <v>0.825000099665188</v>
      </c>
    </row>
    <row r="24" spans="2:10" ht="11.25" customHeight="1">
      <c r="B24" s="4">
        <f t="shared" si="6"/>
        <v>1993</v>
      </c>
      <c r="C24" s="3">
        <v>2300000</v>
      </c>
      <c r="D24" s="1"/>
      <c r="E24" s="34">
        <f t="shared" si="7"/>
        <v>534.8837209302326</v>
      </c>
      <c r="F24" s="21"/>
      <c r="G24" s="15">
        <f t="shared" si="9"/>
        <v>1.1914893617021276</v>
      </c>
      <c r="H24" s="16">
        <f t="shared" si="2"/>
        <v>2740426</v>
      </c>
      <c r="I24" s="31">
        <f t="shared" si="8"/>
        <v>637.3083720930232</v>
      </c>
      <c r="J24" s="40">
        <f t="shared" si="4"/>
        <v>0.696969797159908</v>
      </c>
    </row>
    <row r="25" spans="2:10" ht="11.25" customHeight="1">
      <c r="B25" s="4">
        <f t="shared" si="6"/>
        <v>1994</v>
      </c>
      <c r="C25" s="3">
        <v>1400000</v>
      </c>
      <c r="D25" s="1"/>
      <c r="E25" s="34">
        <f t="shared" si="7"/>
        <v>325.5813953488372</v>
      </c>
      <c r="F25" s="21"/>
      <c r="G25" s="15">
        <f t="shared" si="9"/>
        <v>1.1914893617021276</v>
      </c>
      <c r="H25" s="16">
        <f t="shared" si="2"/>
        <v>1668085</v>
      </c>
      <c r="I25" s="31">
        <f t="shared" si="8"/>
        <v>387.9267441860465</v>
      </c>
      <c r="J25" s="40">
        <f t="shared" si="4"/>
        <v>0.6086955093843075</v>
      </c>
    </row>
    <row r="26" spans="2:10" ht="11.25" customHeight="1">
      <c r="B26" s="4">
        <f t="shared" si="6"/>
        <v>1995</v>
      </c>
      <c r="C26" s="5">
        <v>1150000</v>
      </c>
      <c r="D26" s="1" t="s">
        <v>9</v>
      </c>
      <c r="E26" s="34">
        <f t="shared" si="7"/>
        <v>267.4418604651163</v>
      </c>
      <c r="F26" s="21">
        <v>580000</v>
      </c>
      <c r="G26" s="14">
        <f>F$38/F$26</f>
        <v>0.9655172413793104</v>
      </c>
      <c r="H26" s="16">
        <f t="shared" si="2"/>
        <v>1110345</v>
      </c>
      <c r="I26" s="31">
        <f t="shared" si="8"/>
        <v>258.2197674418605</v>
      </c>
      <c r="J26" s="40">
        <f t="shared" si="4"/>
        <v>0.6656405399005447</v>
      </c>
    </row>
    <row r="27" spans="2:10" ht="11.25" customHeight="1">
      <c r="B27" s="4">
        <f t="shared" si="6"/>
        <v>1996</v>
      </c>
      <c r="C27" s="5">
        <v>900000</v>
      </c>
      <c r="D27" s="5"/>
      <c r="E27" s="34">
        <f t="shared" si="7"/>
        <v>209.30232558139537</v>
      </c>
      <c r="F27" s="21"/>
      <c r="G27" s="14">
        <f aca="true" t="shared" si="10" ref="G27:G33">F$38/F$26</f>
        <v>0.9655172413793104</v>
      </c>
      <c r="H27" s="16">
        <f t="shared" si="2"/>
        <v>868966</v>
      </c>
      <c r="I27" s="31">
        <f t="shared" si="8"/>
        <v>202.08511627906978</v>
      </c>
      <c r="J27" s="40">
        <f t="shared" si="4"/>
        <v>0.7826090089116445</v>
      </c>
    </row>
    <row r="28" spans="2:10" ht="11.25" customHeight="1">
      <c r="B28" s="4">
        <f t="shared" si="6"/>
        <v>1997</v>
      </c>
      <c r="C28" s="3">
        <v>770000</v>
      </c>
      <c r="D28" s="1"/>
      <c r="E28" s="34">
        <f t="shared" si="7"/>
        <v>179.06976744186048</v>
      </c>
      <c r="F28" s="21"/>
      <c r="G28" s="14">
        <f t="shared" si="10"/>
        <v>0.9655172413793104</v>
      </c>
      <c r="H28" s="16">
        <f t="shared" si="2"/>
        <v>743448</v>
      </c>
      <c r="I28" s="31">
        <f t="shared" si="8"/>
        <v>172.89488372093024</v>
      </c>
      <c r="J28" s="40">
        <f t="shared" si="4"/>
        <v>0.8555547627870366</v>
      </c>
    </row>
    <row r="29" spans="2:10" ht="11.25" customHeight="1">
      <c r="B29" s="4">
        <f aca="true" t="shared" si="11" ref="B29:B46">B28+1</f>
        <v>1998</v>
      </c>
      <c r="C29" s="3">
        <v>790000</v>
      </c>
      <c r="D29" s="1"/>
      <c r="E29" s="34">
        <f t="shared" si="7"/>
        <v>183.72093023255815</v>
      </c>
      <c r="F29" s="21"/>
      <c r="G29" s="14">
        <f t="shared" si="10"/>
        <v>0.9655172413793104</v>
      </c>
      <c r="H29" s="16">
        <f t="shared" si="2"/>
        <v>762759</v>
      </c>
      <c r="I29" s="31">
        <f t="shared" si="8"/>
        <v>177.38581395348837</v>
      </c>
      <c r="J29" s="40">
        <f t="shared" si="4"/>
        <v>1.0259749168738095</v>
      </c>
    </row>
    <row r="30" spans="2:10" ht="11.25" customHeight="1">
      <c r="B30" s="4">
        <f t="shared" si="11"/>
        <v>1999</v>
      </c>
      <c r="C30" s="3">
        <v>770000</v>
      </c>
      <c r="D30" s="1"/>
      <c r="E30" s="34">
        <f t="shared" si="7"/>
        <v>179.06976744186048</v>
      </c>
      <c r="F30" s="21"/>
      <c r="G30" s="14">
        <f t="shared" si="10"/>
        <v>0.9655172413793104</v>
      </c>
      <c r="H30" s="16">
        <f t="shared" si="2"/>
        <v>743448</v>
      </c>
      <c r="I30" s="31">
        <f t="shared" si="8"/>
        <v>172.89488372093024</v>
      </c>
      <c r="J30" s="40">
        <f t="shared" si="4"/>
        <v>0.9746826979426005</v>
      </c>
    </row>
    <row r="31" spans="2:10" ht="11.25" customHeight="1">
      <c r="B31" s="10">
        <f t="shared" si="11"/>
        <v>2000</v>
      </c>
      <c r="C31" s="8">
        <v>730000</v>
      </c>
      <c r="D31" s="9"/>
      <c r="E31" s="28">
        <f t="shared" si="7"/>
        <v>169.7674418604651</v>
      </c>
      <c r="F31" s="22"/>
      <c r="G31" s="19">
        <f t="shared" si="10"/>
        <v>0.9655172413793104</v>
      </c>
      <c r="H31" s="17">
        <f t="shared" si="2"/>
        <v>704828</v>
      </c>
      <c r="I31" s="32">
        <f t="shared" si="8"/>
        <v>163.91348837209304</v>
      </c>
      <c r="J31" s="41">
        <f t="shared" si="4"/>
        <v>0.948052856420355</v>
      </c>
    </row>
    <row r="32" spans="2:10" ht="11.25" customHeight="1">
      <c r="B32" s="4">
        <f t="shared" si="11"/>
        <v>2001</v>
      </c>
      <c r="C32" s="3">
        <v>720000</v>
      </c>
      <c r="D32" s="1"/>
      <c r="E32" s="34">
        <f t="shared" si="7"/>
        <v>167.4418604651163</v>
      </c>
      <c r="F32" s="21"/>
      <c r="G32" s="14">
        <f t="shared" si="10"/>
        <v>0.9655172413793104</v>
      </c>
      <c r="H32" s="16">
        <f t="shared" si="2"/>
        <v>695172</v>
      </c>
      <c r="I32" s="31">
        <f t="shared" si="8"/>
        <v>161.66790697674418</v>
      </c>
      <c r="J32" s="40">
        <f t="shared" si="4"/>
        <v>0.9863002037376493</v>
      </c>
    </row>
    <row r="33" spans="2:10" ht="11.25" customHeight="1">
      <c r="B33" s="4">
        <f t="shared" si="11"/>
        <v>2002</v>
      </c>
      <c r="C33" s="3">
        <v>700000</v>
      </c>
      <c r="D33" s="1"/>
      <c r="E33" s="34">
        <f t="shared" si="7"/>
        <v>162.7906976744186</v>
      </c>
      <c r="F33" s="21"/>
      <c r="G33" s="14">
        <f t="shared" si="10"/>
        <v>0.9655172413793104</v>
      </c>
      <c r="H33" s="16">
        <f t="shared" si="2"/>
        <v>675862</v>
      </c>
      <c r="I33" s="31">
        <f t="shared" si="8"/>
        <v>157.17720930232556</v>
      </c>
      <c r="J33" s="40">
        <f t="shared" si="4"/>
        <v>0.9722227017198621</v>
      </c>
    </row>
    <row r="34" spans="2:10" ht="11.25" customHeight="1">
      <c r="B34" s="4">
        <f t="shared" si="11"/>
        <v>2003</v>
      </c>
      <c r="C34" s="3">
        <v>680000</v>
      </c>
      <c r="D34" s="1" t="s">
        <v>10</v>
      </c>
      <c r="E34" s="34">
        <f t="shared" si="7"/>
        <v>158.13953488372093</v>
      </c>
      <c r="F34" s="21">
        <v>580000</v>
      </c>
      <c r="G34" s="12">
        <f>F$38/F$34</f>
        <v>0.9655172413793104</v>
      </c>
      <c r="H34" s="16">
        <f t="shared" si="2"/>
        <v>656552</v>
      </c>
      <c r="I34" s="31">
        <f t="shared" si="8"/>
        <v>152.68651162790698</v>
      </c>
      <c r="J34" s="40">
        <f t="shared" si="4"/>
        <v>0.971429078717253</v>
      </c>
    </row>
    <row r="35" spans="2:10" ht="11.25" customHeight="1">
      <c r="B35" s="4">
        <f t="shared" si="11"/>
        <v>2004</v>
      </c>
      <c r="C35" s="3">
        <v>670000</v>
      </c>
      <c r="D35" s="1"/>
      <c r="E35" s="34">
        <f t="shared" si="7"/>
        <v>155.8139534883721</v>
      </c>
      <c r="F35" s="21"/>
      <c r="G35" s="12">
        <f>F$38/F$34</f>
        <v>0.9655172413793104</v>
      </c>
      <c r="H35" s="16">
        <f t="shared" si="2"/>
        <v>646897</v>
      </c>
      <c r="I35" s="31">
        <f t="shared" si="8"/>
        <v>150.4411627906977</v>
      </c>
      <c r="J35" s="40">
        <f t="shared" si="4"/>
        <v>0.9852943864309301</v>
      </c>
    </row>
    <row r="36" spans="2:10" ht="11.25" customHeight="1">
      <c r="B36" s="4">
        <f t="shared" si="11"/>
        <v>2005</v>
      </c>
      <c r="C36" s="3">
        <v>670000</v>
      </c>
      <c r="D36" s="1"/>
      <c r="E36" s="34">
        <f t="shared" si="7"/>
        <v>155.8139534883721</v>
      </c>
      <c r="F36" s="21"/>
      <c r="G36" s="12">
        <f>F$38/F$34</f>
        <v>0.9655172413793104</v>
      </c>
      <c r="H36" s="16">
        <f t="shared" si="2"/>
        <v>646897</v>
      </c>
      <c r="I36" s="31">
        <f t="shared" si="8"/>
        <v>150.4411627906977</v>
      </c>
      <c r="J36" s="40">
        <f t="shared" si="4"/>
        <v>1</v>
      </c>
    </row>
    <row r="37" spans="2:10" ht="11.25" customHeight="1">
      <c r="B37" s="4">
        <f t="shared" si="11"/>
        <v>2006</v>
      </c>
      <c r="C37" s="3">
        <v>710000</v>
      </c>
      <c r="D37" s="1"/>
      <c r="E37" s="34">
        <f t="shared" si="7"/>
        <v>165.11627906976744</v>
      </c>
      <c r="F37" s="21"/>
      <c r="G37" s="12">
        <f>F$38/F$34</f>
        <v>0.9655172413793104</v>
      </c>
      <c r="H37" s="16">
        <f t="shared" si="2"/>
        <v>685517</v>
      </c>
      <c r="I37" s="31">
        <f t="shared" si="8"/>
        <v>159.42255813953489</v>
      </c>
      <c r="J37" s="40">
        <f t="shared" si="4"/>
        <v>1.0597003850690294</v>
      </c>
    </row>
    <row r="38" spans="2:10" ht="11.25" customHeight="1">
      <c r="B38" s="4">
        <f t="shared" si="11"/>
        <v>2007</v>
      </c>
      <c r="C38" s="3">
        <v>690000</v>
      </c>
      <c r="D38" s="1" t="s">
        <v>2</v>
      </c>
      <c r="E38" s="34">
        <f t="shared" si="7"/>
        <v>160.46511627906978</v>
      </c>
      <c r="F38" s="21">
        <v>560000</v>
      </c>
      <c r="G38" s="13">
        <v>1</v>
      </c>
      <c r="H38" s="16">
        <f t="shared" si="2"/>
        <v>690000</v>
      </c>
      <c r="I38" s="31">
        <f t="shared" si="8"/>
        <v>160.46511627906978</v>
      </c>
      <c r="J38" s="40">
        <f t="shared" si="4"/>
        <v>1.0065395898278233</v>
      </c>
    </row>
    <row r="39" spans="2:10" ht="11.25" customHeight="1">
      <c r="B39" s="4">
        <f t="shared" si="11"/>
        <v>2008</v>
      </c>
      <c r="C39" s="3">
        <v>830000</v>
      </c>
      <c r="D39" s="1"/>
      <c r="E39" s="34">
        <f t="shared" si="7"/>
        <v>193.0232558139535</v>
      </c>
      <c r="F39" s="21"/>
      <c r="G39" s="13">
        <v>1</v>
      </c>
      <c r="H39" s="16">
        <f t="shared" si="2"/>
        <v>830000</v>
      </c>
      <c r="I39" s="31">
        <f t="shared" si="8"/>
        <v>193.0232558139535</v>
      </c>
      <c r="J39" s="40">
        <f t="shared" si="4"/>
        <v>1.2028985507246377</v>
      </c>
    </row>
    <row r="40" spans="2:10" ht="11.25" customHeight="1">
      <c r="B40" s="4">
        <f t="shared" si="11"/>
        <v>2009</v>
      </c>
      <c r="C40" s="3">
        <v>775000</v>
      </c>
      <c r="D40" s="1"/>
      <c r="E40" s="34">
        <f t="shared" si="7"/>
        <v>180.2325581395349</v>
      </c>
      <c r="F40" s="21"/>
      <c r="G40" s="13">
        <v>1</v>
      </c>
      <c r="H40" s="16">
        <f t="shared" si="2"/>
        <v>775000</v>
      </c>
      <c r="I40" s="31">
        <f t="shared" si="8"/>
        <v>180.2325581395349</v>
      </c>
      <c r="J40" s="40">
        <f t="shared" si="4"/>
        <v>0.9337349397590361</v>
      </c>
    </row>
    <row r="41" spans="2:10" ht="11.25" customHeight="1">
      <c r="B41" s="10">
        <f t="shared" si="11"/>
        <v>2010</v>
      </c>
      <c r="C41" s="8">
        <v>690000</v>
      </c>
      <c r="D41" s="9"/>
      <c r="E41" s="28">
        <f t="shared" si="7"/>
        <v>160.46511627906978</v>
      </c>
      <c r="F41" s="22"/>
      <c r="G41" s="20">
        <v>1</v>
      </c>
      <c r="H41" s="17">
        <f t="shared" si="2"/>
        <v>690000</v>
      </c>
      <c r="I41" s="32">
        <f t="shared" si="8"/>
        <v>160.46511627906978</v>
      </c>
      <c r="J41" s="41">
        <f t="shared" si="4"/>
        <v>0.8903225806451613</v>
      </c>
    </row>
    <row r="42" spans="2:10" ht="11.25" customHeight="1">
      <c r="B42" s="4">
        <f t="shared" si="11"/>
        <v>2011</v>
      </c>
      <c r="C42" s="6">
        <v>720000</v>
      </c>
      <c r="D42" s="1"/>
      <c r="E42" s="34">
        <f t="shared" si="7"/>
        <v>167.4418604651163</v>
      </c>
      <c r="F42" s="21"/>
      <c r="G42" s="13">
        <v>1</v>
      </c>
      <c r="H42" s="16">
        <f t="shared" si="2"/>
        <v>720000</v>
      </c>
      <c r="I42" s="31">
        <f t="shared" si="8"/>
        <v>167.4418604651163</v>
      </c>
      <c r="J42" s="40">
        <f t="shared" si="4"/>
        <v>1.0434782608695652</v>
      </c>
    </row>
    <row r="43" spans="2:10" ht="11.25" customHeight="1">
      <c r="B43" s="4">
        <f t="shared" si="11"/>
        <v>2012</v>
      </c>
      <c r="C43" s="6">
        <v>710000</v>
      </c>
      <c r="D43" s="1"/>
      <c r="E43" s="34">
        <f t="shared" si="7"/>
        <v>165.11627906976744</v>
      </c>
      <c r="F43" s="21"/>
      <c r="G43" s="13">
        <v>1</v>
      </c>
      <c r="H43" s="16">
        <f t="shared" si="2"/>
        <v>710000</v>
      </c>
      <c r="I43" s="31">
        <f t="shared" si="8"/>
        <v>165.11627906976744</v>
      </c>
      <c r="J43" s="40">
        <f t="shared" si="4"/>
        <v>0.986111111111111</v>
      </c>
    </row>
    <row r="44" spans="2:9" ht="11.25" customHeight="1">
      <c r="B44" s="4">
        <f t="shared" si="11"/>
        <v>2013</v>
      </c>
      <c r="C44" s="37"/>
      <c r="D44" s="35"/>
      <c r="E44" s="38"/>
      <c r="F44" s="21"/>
      <c r="G44" s="13"/>
      <c r="H44" s="37"/>
      <c r="I44" s="36"/>
    </row>
    <row r="45" spans="2:9" ht="11.25" customHeight="1">
      <c r="B45" s="4">
        <f t="shared" si="11"/>
        <v>2014</v>
      </c>
      <c r="C45" s="37"/>
      <c r="D45" s="35"/>
      <c r="E45" s="38"/>
      <c r="F45" s="21"/>
      <c r="G45" s="13"/>
      <c r="H45" s="37"/>
      <c r="I45" s="36"/>
    </row>
    <row r="46" spans="2:9" ht="11.25" customHeight="1">
      <c r="B46" s="4">
        <f t="shared" si="11"/>
        <v>2015</v>
      </c>
      <c r="C46" s="37"/>
      <c r="D46" s="35"/>
      <c r="E46" s="38"/>
      <c r="F46" s="21"/>
      <c r="G46" s="13"/>
      <c r="H46" s="37"/>
      <c r="I46" s="36"/>
    </row>
    <row r="47" spans="2:10" ht="11.25" customHeight="1">
      <c r="B47" s="50"/>
      <c r="C47" s="51"/>
      <c r="D47" s="52"/>
      <c r="E47" s="38"/>
      <c r="F47" s="53"/>
      <c r="G47" s="54"/>
      <c r="H47" s="51"/>
      <c r="I47" s="38"/>
      <c r="J47" s="55"/>
    </row>
    <row r="48" spans="2:10" ht="11.25" customHeight="1">
      <c r="B48" s="50"/>
      <c r="C48" s="51"/>
      <c r="D48" s="52"/>
      <c r="E48" s="38"/>
      <c r="F48" s="53"/>
      <c r="G48" s="54"/>
      <c r="H48" s="51"/>
      <c r="I48" s="38"/>
      <c r="J48" s="55"/>
    </row>
    <row r="49" spans="2:10" ht="11.25" customHeight="1">
      <c r="B49" s="33" t="s">
        <v>31</v>
      </c>
      <c r="C49" s="51"/>
      <c r="D49" s="52"/>
      <c r="E49" s="38"/>
      <c r="F49" s="53"/>
      <c r="G49" s="54"/>
      <c r="H49" s="51"/>
      <c r="I49" s="38"/>
      <c r="J49" s="55"/>
    </row>
    <row r="50" spans="3:10" ht="11.25" customHeight="1">
      <c r="C50" s="51"/>
      <c r="D50" s="52"/>
      <c r="E50" s="38"/>
      <c r="F50" s="53"/>
      <c r="G50" s="54"/>
      <c r="H50" s="51"/>
      <c r="I50" s="38"/>
      <c r="J50" s="55"/>
    </row>
    <row r="51" spans="2:10" ht="11.25" customHeight="1">
      <c r="B51" s="50"/>
      <c r="C51" s="51"/>
      <c r="D51" s="52"/>
      <c r="E51" s="38"/>
      <c r="F51" s="53"/>
      <c r="G51" s="54"/>
      <c r="H51" s="51"/>
      <c r="I51" s="38"/>
      <c r="J51" s="55"/>
    </row>
    <row r="52" spans="2:10" s="33" customFormat="1" ht="11.25" customHeight="1">
      <c r="B52" s="50"/>
      <c r="C52" s="51"/>
      <c r="D52" s="52"/>
      <c r="E52" s="38"/>
      <c r="F52" s="53"/>
      <c r="G52" s="54"/>
      <c r="H52" s="51"/>
      <c r="I52" s="38"/>
      <c r="J52" s="55"/>
    </row>
    <row r="53" spans="2:10" s="33" customFormat="1" ht="11.25" customHeight="1">
      <c r="B53" s="50"/>
      <c r="C53" s="51"/>
      <c r="D53" s="52"/>
      <c r="E53" s="38"/>
      <c r="F53" s="53"/>
      <c r="G53" s="54"/>
      <c r="H53" s="51"/>
      <c r="I53" s="38"/>
      <c r="J53" s="55"/>
    </row>
    <row r="54" spans="2:9" ht="11.25" customHeight="1">
      <c r="B54" s="33"/>
      <c r="C54" s="33"/>
      <c r="D54" s="11"/>
      <c r="E54" s="11"/>
      <c r="F54" s="11"/>
      <c r="G54" s="33"/>
      <c r="H54" s="11"/>
      <c r="I54" s="11"/>
    </row>
    <row r="55" spans="2:9" ht="11.25" customHeight="1">
      <c r="B55" s="33"/>
      <c r="C55" s="33"/>
      <c r="D55" s="33"/>
      <c r="E55" s="33"/>
      <c r="F55" s="11"/>
      <c r="G55" s="33"/>
      <c r="H55" s="11"/>
      <c r="I55" s="11"/>
    </row>
    <row r="56" spans="2:19" ht="11.25" customHeight="1">
      <c r="B56" s="33"/>
      <c r="C56" s="33"/>
      <c r="D56" s="33"/>
      <c r="E56" s="33"/>
      <c r="F56" s="33"/>
      <c r="G56" s="11"/>
      <c r="H56" s="57" t="s">
        <v>24</v>
      </c>
      <c r="I56" s="57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spans="2:19" ht="11.25" customHeight="1">
      <c r="B57" s="33"/>
      <c r="C57" s="33"/>
      <c r="D57" s="33"/>
      <c r="E57" s="33"/>
      <c r="F57" s="33"/>
      <c r="G57" s="11"/>
      <c r="H57" s="11"/>
      <c r="I57" s="43"/>
      <c r="J57" s="33"/>
      <c r="K57" s="33"/>
      <c r="L57" s="33"/>
      <c r="M57" s="33"/>
      <c r="N57" s="33"/>
      <c r="O57" s="33"/>
      <c r="P57" s="33"/>
      <c r="Q57" s="33"/>
      <c r="R57" s="33"/>
      <c r="S57" s="33"/>
    </row>
    <row r="58" spans="2:19" ht="11.25" customHeight="1">
      <c r="B58" s="33"/>
      <c r="C58" s="33"/>
      <c r="D58" s="33"/>
      <c r="E58" s="33"/>
      <c r="F58" s="33"/>
      <c r="G58" s="11"/>
      <c r="H58" s="42">
        <v>1970</v>
      </c>
      <c r="I58" s="44"/>
      <c r="J58" s="33"/>
      <c r="K58" s="33"/>
      <c r="L58" s="33"/>
      <c r="M58" s="33"/>
      <c r="N58" s="33"/>
      <c r="O58" s="33"/>
      <c r="P58" s="33"/>
      <c r="Q58" s="33"/>
      <c r="R58" s="33"/>
      <c r="S58" s="33"/>
    </row>
    <row r="59" spans="2:19" ht="11.25" customHeight="1">
      <c r="B59" s="56" t="s">
        <v>19</v>
      </c>
      <c r="C59" s="56"/>
      <c r="D59" s="33" t="s">
        <v>20</v>
      </c>
      <c r="E59" s="33"/>
      <c r="F59" s="33"/>
      <c r="G59" s="11"/>
      <c r="H59" s="45">
        <f>H58+1</f>
        <v>1971</v>
      </c>
      <c r="I59" s="49"/>
      <c r="J59" s="33"/>
      <c r="K59" s="33"/>
      <c r="L59" s="33"/>
      <c r="M59" s="33"/>
      <c r="N59" s="33"/>
      <c r="O59" s="33"/>
      <c r="P59" s="33"/>
      <c r="Q59" s="33"/>
      <c r="R59" s="33"/>
      <c r="S59" s="33"/>
    </row>
    <row r="60" spans="2:19" ht="11.25" customHeight="1">
      <c r="B60" s="56" t="s">
        <v>21</v>
      </c>
      <c r="C60" s="56"/>
      <c r="D60" s="33" t="s">
        <v>15</v>
      </c>
      <c r="E60" s="33"/>
      <c r="F60" s="33"/>
      <c r="G60" s="11"/>
      <c r="H60" s="45">
        <f aca="true" t="shared" si="12" ref="H60:H100">H59+1</f>
        <v>1972</v>
      </c>
      <c r="I60" s="49"/>
      <c r="J60" s="33"/>
      <c r="K60" s="33"/>
      <c r="L60" s="33"/>
      <c r="M60" s="33"/>
      <c r="N60" s="33"/>
      <c r="O60" s="33"/>
      <c r="P60" s="33"/>
      <c r="Q60" s="33"/>
      <c r="R60" s="33"/>
      <c r="S60" s="33"/>
    </row>
    <row r="61" spans="2:19" ht="11.25" customHeight="1">
      <c r="B61" s="56" t="s">
        <v>25</v>
      </c>
      <c r="C61" s="56"/>
      <c r="D61" s="33" t="s">
        <v>16</v>
      </c>
      <c r="E61" s="33"/>
      <c r="F61" s="33"/>
      <c r="G61" s="11"/>
      <c r="H61" s="45">
        <f t="shared" si="12"/>
        <v>1973</v>
      </c>
      <c r="I61" s="49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1.25" customHeight="1">
      <c r="B62" s="56" t="s">
        <v>26</v>
      </c>
      <c r="C62" s="56"/>
      <c r="D62" s="33" t="s">
        <v>14</v>
      </c>
      <c r="E62" s="33"/>
      <c r="F62" s="33"/>
      <c r="G62" s="33"/>
      <c r="H62" s="45">
        <f t="shared" si="12"/>
        <v>1974</v>
      </c>
      <c r="I62" s="46">
        <f>(H5-H4)/H4</f>
        <v>0.41758163265306125</v>
      </c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ht="11.25" customHeight="1">
      <c r="B63" s="56" t="s">
        <v>27</v>
      </c>
      <c r="C63" s="56"/>
      <c r="D63" s="33" t="s">
        <v>11</v>
      </c>
      <c r="E63" s="33"/>
      <c r="F63" s="33"/>
      <c r="G63" s="33"/>
      <c r="H63" s="45">
        <f t="shared" si="12"/>
        <v>1975</v>
      </c>
      <c r="I63" s="46">
        <f aca="true" t="shared" si="13" ref="I63:I100">(H6-H5)/H5</f>
        <v>-0.10852774558568416</v>
      </c>
      <c r="J63" s="33"/>
      <c r="K63" s="33"/>
      <c r="L63" s="33"/>
      <c r="M63" s="33"/>
      <c r="N63" s="33"/>
      <c r="O63" s="33"/>
      <c r="P63" s="33"/>
      <c r="Q63" s="33"/>
      <c r="R63" s="33"/>
      <c r="S63" s="33"/>
    </row>
    <row r="64" spans="2:19" ht="11.25" customHeight="1">
      <c r="B64" s="58" t="s">
        <v>28</v>
      </c>
      <c r="C64" s="58"/>
      <c r="D64" s="33" t="s">
        <v>17</v>
      </c>
      <c r="E64" s="33"/>
      <c r="F64" s="33"/>
      <c r="G64" s="33"/>
      <c r="H64" s="45">
        <f t="shared" si="12"/>
        <v>1976</v>
      </c>
      <c r="I64" s="46">
        <f t="shared" si="13"/>
        <v>0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ht="11.25" customHeight="1">
      <c r="B65" s="58" t="s">
        <v>12</v>
      </c>
      <c r="C65" s="58"/>
      <c r="D65" s="33" t="s">
        <v>13</v>
      </c>
      <c r="E65" s="33"/>
      <c r="F65" s="33"/>
      <c r="G65" s="33"/>
      <c r="H65" s="45">
        <f t="shared" si="12"/>
        <v>1977</v>
      </c>
      <c r="I65" s="46">
        <f t="shared" si="13"/>
        <v>0.013044426142144275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</row>
    <row r="66" spans="2:19" ht="11.25" customHeight="1">
      <c r="B66" s="58" t="s">
        <v>29</v>
      </c>
      <c r="C66" s="58"/>
      <c r="D66" s="33" t="s">
        <v>30</v>
      </c>
      <c r="E66" s="33"/>
      <c r="F66" s="33"/>
      <c r="G66" s="33"/>
      <c r="H66" s="45">
        <f t="shared" si="12"/>
        <v>1978</v>
      </c>
      <c r="I66" s="46">
        <f t="shared" si="13"/>
        <v>0.030045073588311953</v>
      </c>
      <c r="J66" s="33"/>
      <c r="K66" s="33"/>
      <c r="L66" s="33"/>
      <c r="M66" s="33"/>
      <c r="N66" s="33"/>
      <c r="O66" s="33"/>
      <c r="P66" s="33"/>
      <c r="Q66" s="33"/>
      <c r="R66" s="33"/>
      <c r="S66" s="33"/>
    </row>
    <row r="67" spans="2:19" ht="11.25" customHeight="1">
      <c r="B67" s="33"/>
      <c r="C67" s="33"/>
      <c r="D67" s="33"/>
      <c r="E67" s="33"/>
      <c r="F67" s="33"/>
      <c r="G67" s="33"/>
      <c r="H67" s="45">
        <f t="shared" si="12"/>
        <v>1979</v>
      </c>
      <c r="I67" s="46">
        <f t="shared" si="13"/>
        <v>0.09166531250241815</v>
      </c>
      <c r="J67" s="33"/>
      <c r="K67" s="33"/>
      <c r="L67" s="33"/>
      <c r="M67" s="33"/>
      <c r="N67" s="33"/>
      <c r="O67" s="33"/>
      <c r="P67" s="33"/>
      <c r="Q67" s="33"/>
      <c r="R67" s="33"/>
      <c r="S67" s="33"/>
    </row>
    <row r="68" spans="2:19" ht="11.25" customHeight="1">
      <c r="B68" s="33"/>
      <c r="C68" s="33"/>
      <c r="D68" s="33"/>
      <c r="E68" s="33"/>
      <c r="F68" s="33"/>
      <c r="G68" s="33"/>
      <c r="H68" s="47">
        <f t="shared" si="12"/>
        <v>1980</v>
      </c>
      <c r="I68" s="48">
        <f t="shared" si="13"/>
        <v>0.1450378162280173</v>
      </c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 ht="11.25" customHeight="1">
      <c r="B69" s="33"/>
      <c r="C69" s="33"/>
      <c r="D69" s="33"/>
      <c r="E69" s="33"/>
      <c r="F69" s="33"/>
      <c r="G69" s="33"/>
      <c r="H69" s="45">
        <f t="shared" si="12"/>
        <v>1981</v>
      </c>
      <c r="I69" s="46">
        <f t="shared" si="13"/>
        <v>0.1761901961451914</v>
      </c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 ht="11.25" customHeight="1">
      <c r="B70" s="33"/>
      <c r="C70" s="33"/>
      <c r="D70" s="33"/>
      <c r="E70" s="33"/>
      <c r="F70" s="33"/>
      <c r="G70" s="11"/>
      <c r="H70" s="45">
        <f t="shared" si="12"/>
        <v>1982</v>
      </c>
      <c r="I70" s="46">
        <f t="shared" si="13"/>
        <v>0.06578947368421052</v>
      </c>
      <c r="J70" s="33"/>
      <c r="K70" s="33"/>
      <c r="L70" s="33"/>
      <c r="M70" s="33"/>
      <c r="N70" s="33"/>
      <c r="O70" s="33"/>
      <c r="P70" s="33"/>
      <c r="Q70" s="33"/>
      <c r="R70" s="33"/>
      <c r="S70" s="33"/>
    </row>
    <row r="71" spans="2:19" ht="11.25" customHeight="1">
      <c r="B71" s="33"/>
      <c r="C71" s="33"/>
      <c r="D71" s="33"/>
      <c r="E71" s="33"/>
      <c r="F71" s="33"/>
      <c r="G71" s="11"/>
      <c r="H71" s="45">
        <f t="shared" si="12"/>
        <v>1983</v>
      </c>
      <c r="I71" s="46">
        <f t="shared" si="13"/>
        <v>0.06172839506172839</v>
      </c>
      <c r="J71" s="33"/>
      <c r="K71" s="33"/>
      <c r="L71" s="33"/>
      <c r="M71" s="33"/>
      <c r="N71" s="33"/>
      <c r="O71" s="33"/>
      <c r="P71" s="33"/>
      <c r="Q71" s="33"/>
      <c r="R71" s="33"/>
      <c r="S71" s="33"/>
    </row>
    <row r="72" spans="2:19" ht="11.25" customHeight="1">
      <c r="B72" s="33"/>
      <c r="C72" s="33"/>
      <c r="D72" s="33"/>
      <c r="E72" s="33"/>
      <c r="F72" s="33"/>
      <c r="G72" s="11"/>
      <c r="H72" s="45">
        <f t="shared" si="12"/>
        <v>1984</v>
      </c>
      <c r="I72" s="46">
        <f t="shared" si="13"/>
        <v>0.13488372093023257</v>
      </c>
      <c r="J72" s="33"/>
      <c r="K72" s="33"/>
      <c r="L72" s="33"/>
      <c r="M72" s="33"/>
      <c r="N72" s="33"/>
      <c r="O72" s="33"/>
      <c r="P72" s="33"/>
      <c r="Q72" s="33"/>
      <c r="R72" s="33"/>
      <c r="S72" s="33"/>
    </row>
    <row r="73" spans="2:19" ht="11.25" customHeight="1">
      <c r="B73" s="33"/>
      <c r="C73" s="33"/>
      <c r="D73" s="33"/>
      <c r="E73" s="33"/>
      <c r="F73" s="33"/>
      <c r="G73" s="11"/>
      <c r="H73" s="45">
        <f t="shared" si="12"/>
        <v>1985</v>
      </c>
      <c r="I73" s="46">
        <f t="shared" si="13"/>
        <v>0.12704918032786885</v>
      </c>
      <c r="J73" s="33"/>
      <c r="K73" s="33"/>
      <c r="L73" s="33"/>
      <c r="M73" s="33"/>
      <c r="N73" s="33"/>
      <c r="O73" s="33"/>
      <c r="P73" s="33"/>
      <c r="Q73" s="33"/>
      <c r="R73" s="33"/>
      <c r="S73" s="33"/>
    </row>
    <row r="74" spans="2:19" ht="11.25" customHeight="1">
      <c r="B74" s="33"/>
      <c r="C74" s="33"/>
      <c r="D74" s="33"/>
      <c r="E74" s="33"/>
      <c r="F74" s="33"/>
      <c r="G74" s="11"/>
      <c r="H74" s="45">
        <f t="shared" si="12"/>
        <v>1986</v>
      </c>
      <c r="I74" s="46">
        <f t="shared" si="13"/>
        <v>1.6472727272727272</v>
      </c>
      <c r="J74" s="33"/>
      <c r="K74" s="33"/>
      <c r="L74" s="33"/>
      <c r="M74" s="33"/>
      <c r="N74" s="33"/>
      <c r="O74" s="33"/>
      <c r="P74" s="33"/>
      <c r="Q74" s="33"/>
      <c r="R74" s="33"/>
      <c r="S74" s="33"/>
    </row>
    <row r="75" spans="2:19" ht="11.25" customHeight="1">
      <c r="B75" s="33"/>
      <c r="C75" s="33"/>
      <c r="D75" s="33"/>
      <c r="E75" s="33"/>
      <c r="F75" s="33"/>
      <c r="G75" s="11"/>
      <c r="H75" s="45">
        <f t="shared" si="12"/>
        <v>1987</v>
      </c>
      <c r="I75" s="46">
        <f t="shared" si="13"/>
        <v>0.5923076923076923</v>
      </c>
      <c r="J75" s="33"/>
      <c r="K75" s="33"/>
      <c r="L75" s="33"/>
      <c r="M75" s="33"/>
      <c r="N75" s="33"/>
      <c r="O75" s="33"/>
      <c r="P75" s="33"/>
      <c r="Q75" s="33"/>
      <c r="R75" s="33"/>
      <c r="S75" s="33"/>
    </row>
    <row r="76" spans="2:19" ht="11.25" customHeight="1">
      <c r="B76" s="33"/>
      <c r="C76" s="33"/>
      <c r="D76" s="33"/>
      <c r="E76" s="33"/>
      <c r="F76" s="33"/>
      <c r="G76" s="11"/>
      <c r="H76" s="45">
        <f t="shared" si="12"/>
        <v>1988</v>
      </c>
      <c r="I76" s="46">
        <f t="shared" si="13"/>
        <v>1.158495082815735</v>
      </c>
      <c r="J76" s="33"/>
      <c r="K76" s="33"/>
      <c r="L76" s="33"/>
      <c r="M76" s="33"/>
      <c r="N76" s="33"/>
      <c r="O76" s="33"/>
      <c r="P76" s="33"/>
      <c r="Q76" s="33"/>
      <c r="R76" s="33"/>
      <c r="S76" s="33"/>
    </row>
    <row r="77" spans="2:19" ht="11.25" customHeight="1">
      <c r="B77" s="33"/>
      <c r="C77" s="33"/>
      <c r="D77" s="33"/>
      <c r="E77" s="33"/>
      <c r="F77" s="33"/>
      <c r="G77" s="11"/>
      <c r="H77" s="45">
        <f t="shared" si="12"/>
        <v>1989</v>
      </c>
      <c r="I77" s="46">
        <f t="shared" si="13"/>
        <v>-0.04761907616618258</v>
      </c>
      <c r="J77" s="33"/>
      <c r="K77" s="33"/>
      <c r="L77" s="33"/>
      <c r="M77" s="33"/>
      <c r="N77" s="33"/>
      <c r="O77" s="33"/>
      <c r="P77" s="33"/>
      <c r="Q77" s="33"/>
      <c r="R77" s="33"/>
      <c r="S77" s="33"/>
    </row>
    <row r="78" spans="2:19" ht="11.25" customHeight="1">
      <c r="B78" s="33"/>
      <c r="C78" s="33"/>
      <c r="D78" s="33"/>
      <c r="E78" s="33"/>
      <c r="F78" s="33"/>
      <c r="G78" s="11"/>
      <c r="H78" s="47">
        <f t="shared" si="12"/>
        <v>1990</v>
      </c>
      <c r="I78" s="48">
        <f t="shared" si="13"/>
        <v>0</v>
      </c>
      <c r="J78" s="33"/>
      <c r="K78" s="33"/>
      <c r="L78" s="33"/>
      <c r="M78" s="33"/>
      <c r="N78" s="33"/>
      <c r="O78" s="33"/>
      <c r="P78" s="33"/>
      <c r="Q78" s="33"/>
      <c r="R78" s="33"/>
      <c r="S78" s="33"/>
    </row>
    <row r="79" spans="2:19" ht="11.25" customHeight="1">
      <c r="B79" s="33"/>
      <c r="C79" s="33"/>
      <c r="D79" s="33"/>
      <c r="E79" s="33"/>
      <c r="F79" s="33"/>
      <c r="G79" s="11"/>
      <c r="H79" s="45">
        <f t="shared" si="12"/>
        <v>1991</v>
      </c>
      <c r="I79" s="46">
        <f t="shared" si="13"/>
        <v>0</v>
      </c>
      <c r="J79" s="33"/>
      <c r="K79" s="33"/>
      <c r="L79" s="33"/>
      <c r="M79" s="33"/>
      <c r="N79" s="33"/>
      <c r="O79" s="33"/>
      <c r="P79" s="33"/>
      <c r="Q79" s="33"/>
      <c r="R79" s="33"/>
      <c r="S79" s="33"/>
    </row>
    <row r="80" spans="2:19" ht="11.25" customHeight="1">
      <c r="B80" s="33"/>
      <c r="C80" s="33"/>
      <c r="D80" s="33"/>
      <c r="E80" s="33"/>
      <c r="F80" s="33"/>
      <c r="G80" s="11"/>
      <c r="H80" s="45">
        <f t="shared" si="12"/>
        <v>1992</v>
      </c>
      <c r="I80" s="46">
        <f t="shared" si="13"/>
        <v>-0.17499990033481208</v>
      </c>
      <c r="J80" s="33"/>
      <c r="K80" s="33"/>
      <c r="L80" s="33"/>
      <c r="M80" s="33"/>
      <c r="N80" s="33"/>
      <c r="O80" s="33"/>
      <c r="P80" s="33"/>
      <c r="Q80" s="33"/>
      <c r="R80" s="33"/>
      <c r="S80" s="33"/>
    </row>
    <row r="81" spans="2:19" ht="11.25" customHeight="1">
      <c r="B81" s="33"/>
      <c r="C81" s="33"/>
      <c r="D81" s="33"/>
      <c r="E81" s="33"/>
      <c r="F81" s="33"/>
      <c r="G81" s="11"/>
      <c r="H81" s="45">
        <f t="shared" si="12"/>
        <v>1993</v>
      </c>
      <c r="I81" s="46">
        <f t="shared" si="13"/>
        <v>-0.3030302028400919</v>
      </c>
      <c r="J81" s="33"/>
      <c r="K81" s="33"/>
      <c r="L81" s="33"/>
      <c r="M81" s="33"/>
      <c r="N81" s="33"/>
      <c r="O81" s="33"/>
      <c r="P81" s="33"/>
      <c r="Q81" s="33"/>
      <c r="R81" s="33"/>
      <c r="S81" s="33"/>
    </row>
    <row r="82" spans="2:19" ht="11.25" customHeight="1">
      <c r="B82" s="33"/>
      <c r="C82" s="33"/>
      <c r="D82" s="33"/>
      <c r="E82" s="33"/>
      <c r="F82" s="33"/>
      <c r="G82" s="11"/>
      <c r="H82" s="45">
        <f t="shared" si="12"/>
        <v>1994</v>
      </c>
      <c r="I82" s="46">
        <f t="shared" si="13"/>
        <v>-0.3913044906156926</v>
      </c>
      <c r="J82" s="33"/>
      <c r="K82" s="33"/>
      <c r="L82" s="33"/>
      <c r="M82" s="33"/>
      <c r="N82" s="33"/>
      <c r="O82" s="33"/>
      <c r="P82" s="33"/>
      <c r="Q82" s="33"/>
      <c r="R82" s="33"/>
      <c r="S82" s="33"/>
    </row>
    <row r="83" spans="2:19" ht="11.25" customHeight="1">
      <c r="B83" s="33"/>
      <c r="C83" s="33"/>
      <c r="D83" s="33"/>
      <c r="E83" s="33"/>
      <c r="F83" s="33"/>
      <c r="G83" s="11"/>
      <c r="H83" s="45">
        <f t="shared" si="12"/>
        <v>1995</v>
      </c>
      <c r="I83" s="46">
        <f t="shared" si="13"/>
        <v>-0.3343594600994554</v>
      </c>
      <c r="J83" s="33"/>
      <c r="K83" s="33"/>
      <c r="L83" s="33"/>
      <c r="M83" s="33"/>
      <c r="N83" s="33"/>
      <c r="O83" s="33"/>
      <c r="P83" s="33"/>
      <c r="Q83" s="33"/>
      <c r="R83" s="33"/>
      <c r="S83" s="33"/>
    </row>
    <row r="84" spans="2:19" ht="11.25" customHeight="1">
      <c r="B84" s="33"/>
      <c r="C84" s="33"/>
      <c r="D84" s="33"/>
      <c r="E84" s="33"/>
      <c r="F84" s="33"/>
      <c r="G84" s="33"/>
      <c r="H84" s="45">
        <f t="shared" si="12"/>
        <v>1996</v>
      </c>
      <c r="I84" s="46">
        <f t="shared" si="13"/>
        <v>-0.2173909910883554</v>
      </c>
      <c r="J84" s="33"/>
      <c r="K84" s="33"/>
      <c r="L84" s="33"/>
      <c r="M84" s="33"/>
      <c r="N84" s="33"/>
      <c r="O84" s="33"/>
      <c r="P84" s="33"/>
      <c r="Q84" s="33"/>
      <c r="R84" s="33"/>
      <c r="S84" s="33"/>
    </row>
    <row r="85" spans="2:19" ht="11.25" customHeight="1">
      <c r="B85" s="33"/>
      <c r="C85" s="33"/>
      <c r="D85" s="33"/>
      <c r="E85" s="33"/>
      <c r="F85" s="33"/>
      <c r="G85" s="33"/>
      <c r="H85" s="45">
        <f t="shared" si="12"/>
        <v>1997</v>
      </c>
      <c r="I85" s="46">
        <f t="shared" si="13"/>
        <v>-0.14444523721296346</v>
      </c>
      <c r="J85" s="33"/>
      <c r="K85" s="33"/>
      <c r="L85" s="33"/>
      <c r="M85" s="33"/>
      <c r="N85" s="33"/>
      <c r="O85" s="33"/>
      <c r="P85" s="33"/>
      <c r="Q85" s="33"/>
      <c r="R85" s="33"/>
      <c r="S85" s="33"/>
    </row>
    <row r="86" spans="2:19" ht="11.25" customHeight="1">
      <c r="B86" s="33"/>
      <c r="C86" s="33"/>
      <c r="D86" s="33"/>
      <c r="E86" s="33"/>
      <c r="F86" s="33"/>
      <c r="G86" s="33"/>
      <c r="H86" s="45">
        <f t="shared" si="12"/>
        <v>1998</v>
      </c>
      <c r="I86" s="46">
        <f t="shared" si="13"/>
        <v>0.025974916873809602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</row>
    <row r="87" spans="2:19" ht="11.25" customHeight="1">
      <c r="B87" s="33"/>
      <c r="C87" s="33"/>
      <c r="D87" s="33"/>
      <c r="E87" s="33"/>
      <c r="F87" s="33"/>
      <c r="G87" s="33"/>
      <c r="H87" s="45">
        <f t="shared" si="12"/>
        <v>1999</v>
      </c>
      <c r="I87" s="46">
        <f t="shared" si="13"/>
        <v>-0.02531730205739952</v>
      </c>
      <c r="J87" s="33"/>
      <c r="K87" s="33"/>
      <c r="L87" s="33"/>
      <c r="M87" s="33"/>
      <c r="N87" s="33"/>
      <c r="O87" s="33"/>
      <c r="P87" s="33"/>
      <c r="Q87" s="33"/>
      <c r="R87" s="33"/>
      <c r="S87" s="33"/>
    </row>
    <row r="88" spans="2:19" ht="11.25" customHeight="1">
      <c r="B88" s="33"/>
      <c r="C88" s="33"/>
      <c r="D88" s="33"/>
      <c r="E88" s="33"/>
      <c r="F88" s="33"/>
      <c r="G88" s="33"/>
      <c r="H88" s="47">
        <f t="shared" si="12"/>
        <v>2000</v>
      </c>
      <c r="I88" s="48">
        <f t="shared" si="13"/>
        <v>-0.05194714357964511</v>
      </c>
      <c r="J88" s="33"/>
      <c r="K88" s="33"/>
      <c r="L88" s="33"/>
      <c r="M88" s="33"/>
      <c r="N88" s="33"/>
      <c r="O88" s="33"/>
      <c r="P88" s="33"/>
      <c r="Q88" s="33"/>
      <c r="R88" s="33"/>
      <c r="S88" s="33"/>
    </row>
    <row r="89" spans="2:19" ht="11.25" customHeight="1">
      <c r="B89" s="33"/>
      <c r="C89" s="33"/>
      <c r="D89" s="33"/>
      <c r="E89" s="33"/>
      <c r="F89" s="33"/>
      <c r="G89" s="33"/>
      <c r="H89" s="45">
        <f t="shared" si="12"/>
        <v>2001</v>
      </c>
      <c r="I89" s="46">
        <f t="shared" si="13"/>
        <v>-0.01369979626235053</v>
      </c>
      <c r="J89" s="33"/>
      <c r="K89" s="33"/>
      <c r="L89" s="33"/>
      <c r="M89" s="33"/>
      <c r="N89" s="33"/>
      <c r="O89" s="33"/>
      <c r="P89" s="33"/>
      <c r="Q89" s="33"/>
      <c r="R89" s="33"/>
      <c r="S89" s="33"/>
    </row>
    <row r="90" spans="2:19" ht="11.25" customHeight="1">
      <c r="B90" s="33"/>
      <c r="C90" s="33"/>
      <c r="D90" s="33"/>
      <c r="E90" s="33"/>
      <c r="F90" s="33"/>
      <c r="G90" s="33"/>
      <c r="H90" s="45">
        <f t="shared" si="12"/>
        <v>2002</v>
      </c>
      <c r="I90" s="46">
        <f t="shared" si="13"/>
        <v>-0.027777298280137867</v>
      </c>
      <c r="J90" s="33"/>
      <c r="K90" s="33"/>
      <c r="L90" s="33"/>
      <c r="M90" s="33"/>
      <c r="N90" s="33"/>
      <c r="O90" s="33"/>
      <c r="P90" s="33"/>
      <c r="Q90" s="33"/>
      <c r="R90" s="33"/>
      <c r="S90" s="33"/>
    </row>
    <row r="91" spans="2:19" ht="11.25" customHeight="1">
      <c r="B91" s="33"/>
      <c r="C91" s="33"/>
      <c r="D91" s="33"/>
      <c r="E91" s="33"/>
      <c r="F91" s="33"/>
      <c r="G91" s="33"/>
      <c r="H91" s="45">
        <f t="shared" si="12"/>
        <v>2003</v>
      </c>
      <c r="I91" s="46">
        <f t="shared" si="13"/>
        <v>-0.028570921282747068</v>
      </c>
      <c r="J91" s="33"/>
      <c r="K91" s="33"/>
      <c r="L91" s="33"/>
      <c r="M91" s="33"/>
      <c r="N91" s="33"/>
      <c r="O91" s="33"/>
      <c r="P91" s="33"/>
      <c r="Q91" s="33"/>
      <c r="R91" s="33"/>
      <c r="S91" s="33"/>
    </row>
    <row r="92" spans="2:19" ht="11.25" customHeight="1">
      <c r="B92" s="33"/>
      <c r="C92" s="33"/>
      <c r="D92" s="33"/>
      <c r="E92" s="33"/>
      <c r="F92" s="33"/>
      <c r="G92" s="33"/>
      <c r="H92" s="45">
        <f t="shared" si="12"/>
        <v>2004</v>
      </c>
      <c r="I92" s="46">
        <f t="shared" si="13"/>
        <v>-0.01470561356906993</v>
      </c>
      <c r="J92" s="33"/>
      <c r="K92" s="33"/>
      <c r="L92" s="33"/>
      <c r="M92" s="33"/>
      <c r="N92" s="33"/>
      <c r="O92" s="33"/>
      <c r="P92" s="33"/>
      <c r="Q92" s="33"/>
      <c r="R92" s="33"/>
      <c r="S92" s="33"/>
    </row>
    <row r="93" spans="2:19" ht="11.25" customHeight="1">
      <c r="B93" s="33"/>
      <c r="C93" s="33"/>
      <c r="D93" s="33"/>
      <c r="E93" s="33"/>
      <c r="F93" s="33"/>
      <c r="G93" s="33"/>
      <c r="H93" s="45">
        <f t="shared" si="12"/>
        <v>2005</v>
      </c>
      <c r="I93" s="46">
        <f t="shared" si="13"/>
        <v>0</v>
      </c>
      <c r="J93" s="33"/>
      <c r="K93" s="33"/>
      <c r="L93" s="33"/>
      <c r="M93" s="33"/>
      <c r="N93" s="33"/>
      <c r="O93" s="33"/>
      <c r="P93" s="33"/>
      <c r="Q93" s="33"/>
      <c r="R93" s="33"/>
      <c r="S93" s="33"/>
    </row>
    <row r="94" spans="2:19" ht="11.25" customHeight="1">
      <c r="B94" s="33"/>
      <c r="C94" s="33"/>
      <c r="D94" s="33"/>
      <c r="E94" s="33"/>
      <c r="F94" s="33"/>
      <c r="G94" s="33"/>
      <c r="H94" s="45">
        <f t="shared" si="12"/>
        <v>2006</v>
      </c>
      <c r="I94" s="46">
        <f t="shared" si="13"/>
        <v>0.059700385069029534</v>
      </c>
      <c r="J94" s="33"/>
      <c r="K94" s="33"/>
      <c r="L94" s="33"/>
      <c r="M94" s="33"/>
      <c r="N94" s="33"/>
      <c r="O94" s="33"/>
      <c r="P94" s="33"/>
      <c r="Q94" s="33"/>
      <c r="R94" s="33"/>
      <c r="S94" s="33"/>
    </row>
    <row r="95" spans="2:19" ht="11.25" customHeight="1">
      <c r="B95" s="33"/>
      <c r="C95" s="33"/>
      <c r="D95" s="33"/>
      <c r="E95" s="33"/>
      <c r="F95" s="33"/>
      <c r="G95" s="33"/>
      <c r="H95" s="45">
        <f t="shared" si="12"/>
        <v>2007</v>
      </c>
      <c r="I95" s="46">
        <f t="shared" si="13"/>
        <v>0.00653958982782338</v>
      </c>
      <c r="J95" s="33"/>
      <c r="K95" s="33"/>
      <c r="L95" s="33"/>
      <c r="M95" s="33"/>
      <c r="N95" s="33"/>
      <c r="O95" s="33"/>
      <c r="P95" s="33"/>
      <c r="Q95" s="33"/>
      <c r="R95" s="33"/>
      <c r="S95" s="33"/>
    </row>
    <row r="96" spans="2:19" ht="11.25" customHeight="1">
      <c r="B96" s="33"/>
      <c r="C96" s="33"/>
      <c r="D96" s="33"/>
      <c r="E96" s="33"/>
      <c r="F96" s="33"/>
      <c r="G96" s="33"/>
      <c r="H96" s="45">
        <f t="shared" si="12"/>
        <v>2008</v>
      </c>
      <c r="I96" s="46">
        <f t="shared" si="13"/>
        <v>0.2028985507246377</v>
      </c>
      <c r="J96" s="33"/>
      <c r="K96" s="33"/>
      <c r="L96" s="33"/>
      <c r="M96" s="33"/>
      <c r="N96" s="33"/>
      <c r="O96" s="33"/>
      <c r="P96" s="33"/>
      <c r="Q96" s="33"/>
      <c r="R96" s="33"/>
      <c r="S96" s="33"/>
    </row>
    <row r="97" spans="2:19" ht="11.25" customHeight="1">
      <c r="B97" s="33"/>
      <c r="C97" s="33"/>
      <c r="D97" s="33"/>
      <c r="E97" s="33"/>
      <c r="F97" s="33"/>
      <c r="G97" s="33"/>
      <c r="H97" s="45">
        <f t="shared" si="12"/>
        <v>2009</v>
      </c>
      <c r="I97" s="46">
        <f t="shared" si="13"/>
        <v>-0.06626506024096386</v>
      </c>
      <c r="J97" s="33"/>
      <c r="K97" s="33"/>
      <c r="L97" s="33"/>
      <c r="M97" s="33"/>
      <c r="N97" s="33"/>
      <c r="O97" s="33"/>
      <c r="P97" s="33"/>
      <c r="Q97" s="33"/>
      <c r="R97" s="33"/>
      <c r="S97" s="33"/>
    </row>
    <row r="98" spans="2:19" ht="11.25" customHeight="1">
      <c r="B98" s="33"/>
      <c r="C98" s="33"/>
      <c r="D98" s="33"/>
      <c r="E98" s="33"/>
      <c r="F98" s="33"/>
      <c r="G98" s="33"/>
      <c r="H98" s="45">
        <f t="shared" si="12"/>
        <v>2010</v>
      </c>
      <c r="I98" s="46">
        <f t="shared" si="13"/>
        <v>-0.10967741935483871</v>
      </c>
      <c r="J98" s="33"/>
      <c r="K98" s="33"/>
      <c r="L98" s="33"/>
      <c r="M98" s="33"/>
      <c r="N98" s="33"/>
      <c r="O98" s="33"/>
      <c r="P98" s="33"/>
      <c r="Q98" s="33"/>
      <c r="R98" s="33"/>
      <c r="S98" s="33"/>
    </row>
    <row r="99" spans="2:19" ht="11.25" customHeight="1">
      <c r="B99" s="33"/>
      <c r="C99" s="33"/>
      <c r="D99" s="33"/>
      <c r="E99" s="33"/>
      <c r="F99" s="33"/>
      <c r="G99" s="33"/>
      <c r="H99" s="47">
        <f t="shared" si="12"/>
        <v>2011</v>
      </c>
      <c r="I99" s="48">
        <f t="shared" si="13"/>
        <v>0.043478260869565216</v>
      </c>
      <c r="J99" s="33"/>
      <c r="K99" s="33"/>
      <c r="L99" s="33"/>
      <c r="M99" s="33"/>
      <c r="N99" s="33"/>
      <c r="O99" s="33"/>
      <c r="P99" s="33"/>
      <c r="Q99" s="33"/>
      <c r="R99" s="33"/>
      <c r="S99" s="33"/>
    </row>
    <row r="100" spans="2:19" ht="11.25" customHeight="1">
      <c r="B100" s="33"/>
      <c r="C100" s="33"/>
      <c r="D100" s="33"/>
      <c r="E100" s="33"/>
      <c r="F100" s="33"/>
      <c r="G100" s="33"/>
      <c r="H100" s="45">
        <f t="shared" si="12"/>
        <v>2012</v>
      </c>
      <c r="I100" s="46">
        <f t="shared" si="13"/>
        <v>-0.013888888888888888</v>
      </c>
      <c r="J100" s="33"/>
      <c r="K100" s="33"/>
      <c r="L100" s="33"/>
      <c r="M100" s="33"/>
      <c r="N100" s="33"/>
      <c r="O100" s="33"/>
      <c r="P100" s="33"/>
      <c r="Q100" s="33"/>
      <c r="R100" s="33"/>
      <c r="S100" s="33"/>
    </row>
    <row r="101" spans="2:19" ht="11.25" customHeight="1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</row>
    <row r="102" spans="2:18" ht="11.25" customHeight="1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</row>
    <row r="103" spans="2:18" ht="11.25" customHeight="1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</row>
    <row r="104" spans="2:18" ht="11.25" customHeight="1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</row>
  </sheetData>
  <sheetProtection/>
  <mergeCells count="12">
    <mergeCell ref="K1:L1"/>
    <mergeCell ref="B1:E1"/>
    <mergeCell ref="B2:E2"/>
    <mergeCell ref="B61:C61"/>
    <mergeCell ref="B62:C62"/>
    <mergeCell ref="B63:C63"/>
    <mergeCell ref="B59:C59"/>
    <mergeCell ref="B60:C60"/>
    <mergeCell ref="H56:I56"/>
    <mergeCell ref="B64:C64"/>
    <mergeCell ref="B65:C65"/>
    <mergeCell ref="B66:C66"/>
  </mergeCells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2012-12-14T05:27:17Z</cp:lastPrinted>
  <dcterms:created xsi:type="dcterms:W3CDTF">2012-05-13T06:14:34Z</dcterms:created>
  <dcterms:modified xsi:type="dcterms:W3CDTF">2012-12-24T05:52:53Z</dcterms:modified>
  <cp:category/>
  <cp:version/>
  <cp:contentType/>
  <cp:contentStatus/>
</cp:coreProperties>
</file>